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rodriguez\Documents\documents\Mis_Documentos\Sitio web\Pases a produccion\Estadisticas de IFIM\"/>
    </mc:Choice>
  </mc:AlternateContent>
  <bookViews>
    <workbookView xWindow="0" yWindow="0" windowWidth="23040" windowHeight="9120" tabRatio="889"/>
  </bookViews>
  <sheets>
    <sheet name="Saldos y créditos" sheetId="1" r:id="rId1"/>
    <sheet name="Sucursales" sheetId="2" r:id="rId2"/>
    <sheet name="Creditos x departamento" sheetId="3" r:id="rId3"/>
    <sheet name="Saldos x Act Economica" sheetId="4" r:id="rId4"/>
    <sheet name="Cartera en Riesgo por Saldos en" sheetId="5" r:id="rId5"/>
    <sheet name="Cartera x Situación" sheetId="6" r:id="rId6"/>
    <sheet name="Calificación de Cartera" sheetId="7" r:id="rId7"/>
  </sheets>
  <definedNames>
    <definedName name="_xlnm._FilterDatabase" localSheetId="6" hidden="1">'Calificación de Cartera'!$C$13:$AW$48</definedName>
    <definedName name="_xlnm._FilterDatabase" localSheetId="5" hidden="1">'Cartera x Situación'!$B$11:$H$46</definedName>
    <definedName name="_xlnm._FilterDatabase" localSheetId="2" hidden="1">'Creditos x departamento'!$A$11:$T$46</definedName>
    <definedName name="_xlnm._FilterDatabase" localSheetId="1" hidden="1">Sucursales!$A$10:$AS$45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4" i="2" l="1"/>
  <c r="T15" i="3" l="1"/>
  <c r="T14" i="2"/>
  <c r="E15" i="5" l="1"/>
  <c r="E14" i="5"/>
  <c r="E19" i="5"/>
  <c r="E20" i="5"/>
  <c r="E21" i="5"/>
  <c r="E22" i="5"/>
  <c r="E23" i="5"/>
  <c r="E24" i="5"/>
  <c r="E25" i="5"/>
  <c r="E26" i="5"/>
  <c r="E27" i="5"/>
  <c r="E18" i="5"/>
  <c r="O16" i="4"/>
  <c r="T31" i="2" l="1"/>
  <c r="V19" i="5" l="1"/>
  <c r="V14" i="5" s="1"/>
  <c r="V20" i="5"/>
  <c r="V21" i="5"/>
  <c r="V22" i="5"/>
  <c r="V23" i="5"/>
  <c r="V24" i="5"/>
  <c r="V25" i="5"/>
  <c r="V26" i="5"/>
  <c r="V27" i="5"/>
  <c r="V18" i="5"/>
  <c r="O33" i="4"/>
  <c r="T32" i="3"/>
  <c r="V15" i="5" l="1"/>
  <c r="N40" i="5" l="1"/>
  <c r="T42" i="3" l="1"/>
  <c r="T12" i="2" l="1"/>
  <c r="T13" i="2"/>
  <c r="T15" i="2"/>
  <c r="T16" i="2"/>
  <c r="T43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2" i="2"/>
  <c r="T33" i="2"/>
  <c r="T34" i="2"/>
  <c r="T35" i="2"/>
  <c r="T36" i="2"/>
  <c r="T37" i="2"/>
  <c r="T38" i="2"/>
  <c r="T39" i="2"/>
  <c r="T40" i="2"/>
  <c r="T41" i="2"/>
  <c r="T42" i="2"/>
  <c r="T44" i="2"/>
  <c r="T11" i="2"/>
  <c r="D46" i="6" l="1"/>
  <c r="E46" i="6"/>
  <c r="F46" i="6"/>
  <c r="G46" i="6"/>
  <c r="C46" i="6"/>
  <c r="H13" i="6"/>
  <c r="H14" i="6"/>
  <c r="H16" i="6"/>
  <c r="H17" i="6"/>
  <c r="H44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3" i="6"/>
  <c r="H34" i="6"/>
  <c r="H35" i="6"/>
  <c r="H36" i="6"/>
  <c r="H37" i="6"/>
  <c r="H38" i="6"/>
  <c r="H39" i="6"/>
  <c r="H40" i="6"/>
  <c r="H41" i="6"/>
  <c r="H42" i="6"/>
  <c r="H43" i="6"/>
  <c r="H45" i="6"/>
  <c r="H12" i="6"/>
  <c r="AI40" i="5"/>
  <c r="AG40" i="5"/>
  <c r="AF40" i="5"/>
  <c r="AE40" i="5"/>
  <c r="AD40" i="5"/>
  <c r="AC40" i="5"/>
  <c r="AB40" i="5"/>
  <c r="AA40" i="5"/>
  <c r="Z40" i="5"/>
  <c r="Y40" i="5"/>
  <c r="X40" i="5"/>
  <c r="W40" i="5"/>
  <c r="U40" i="5"/>
  <c r="T40" i="5"/>
  <c r="S40" i="5"/>
  <c r="R40" i="5"/>
  <c r="Q40" i="5"/>
  <c r="P40" i="5"/>
  <c r="O40" i="5"/>
  <c r="M40" i="5"/>
  <c r="L40" i="5"/>
  <c r="K40" i="5"/>
  <c r="J40" i="5"/>
  <c r="I40" i="5"/>
  <c r="H40" i="5"/>
  <c r="AH40" i="5"/>
  <c r="G40" i="5"/>
  <c r="F40" i="5"/>
  <c r="D40" i="5"/>
  <c r="C40" i="5"/>
  <c r="B40" i="5"/>
  <c r="O14" i="4"/>
  <c r="O15" i="4"/>
  <c r="O17" i="4"/>
  <c r="O18" i="4"/>
  <c r="O45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4" i="4"/>
  <c r="O35" i="4"/>
  <c r="O36" i="4"/>
  <c r="O37" i="4"/>
  <c r="O38" i="4"/>
  <c r="O39" i="4"/>
  <c r="O40" i="4"/>
  <c r="O41" i="4"/>
  <c r="O42" i="4"/>
  <c r="O43" i="4"/>
  <c r="O44" i="4"/>
  <c r="O46" i="4"/>
  <c r="O13" i="4"/>
  <c r="L47" i="4"/>
  <c r="K47" i="4"/>
  <c r="J47" i="4"/>
  <c r="M47" i="4"/>
  <c r="N47" i="4"/>
  <c r="I47" i="4"/>
  <c r="H47" i="4"/>
  <c r="G47" i="4"/>
  <c r="F47" i="4"/>
  <c r="E47" i="4"/>
  <c r="D47" i="4"/>
  <c r="C47" i="4"/>
  <c r="Y22" i="5" l="1"/>
  <c r="Y26" i="5"/>
  <c r="Y24" i="5"/>
  <c r="Y18" i="5"/>
  <c r="Y13" i="5" s="1"/>
  <c r="Y19" i="5"/>
  <c r="Y23" i="5"/>
  <c r="Y27" i="5"/>
  <c r="Y20" i="5"/>
  <c r="Y21" i="5"/>
  <c r="Y25" i="5"/>
  <c r="E13" i="5"/>
  <c r="V13" i="5"/>
  <c r="G21" i="5"/>
  <c r="G25" i="5"/>
  <c r="G23" i="5"/>
  <c r="G18" i="5"/>
  <c r="G13" i="5" s="1"/>
  <c r="G22" i="5"/>
  <c r="G26" i="5"/>
  <c r="G19" i="5"/>
  <c r="G27" i="5"/>
  <c r="G20" i="5"/>
  <c r="G24" i="5"/>
  <c r="N19" i="5"/>
  <c r="N23" i="5"/>
  <c r="N27" i="5"/>
  <c r="N21" i="5"/>
  <c r="N26" i="5"/>
  <c r="N20" i="5"/>
  <c r="N24" i="5"/>
  <c r="N18" i="5"/>
  <c r="N13" i="5" s="1"/>
  <c r="N25" i="5"/>
  <c r="N22" i="5"/>
  <c r="Z21" i="5"/>
  <c r="Z25" i="5"/>
  <c r="Z19" i="5"/>
  <c r="Z27" i="5"/>
  <c r="Z20" i="5"/>
  <c r="Z18" i="5"/>
  <c r="Z13" i="5" s="1"/>
  <c r="Z22" i="5"/>
  <c r="Z26" i="5"/>
  <c r="Z23" i="5"/>
  <c r="Z24" i="5"/>
  <c r="AD19" i="5"/>
  <c r="AD23" i="5"/>
  <c r="AD27" i="5"/>
  <c r="AD25" i="5"/>
  <c r="AD22" i="5"/>
  <c r="AD20" i="5"/>
  <c r="AD24" i="5"/>
  <c r="AD18" i="5"/>
  <c r="AD13" i="5" s="1"/>
  <c r="AD21" i="5"/>
  <c r="AD26" i="5"/>
  <c r="D19" i="5"/>
  <c r="D23" i="5"/>
  <c r="D27" i="5"/>
  <c r="D21" i="5"/>
  <c r="D20" i="5"/>
  <c r="D24" i="5"/>
  <c r="D18" i="5"/>
  <c r="D13" i="5" s="1"/>
  <c r="D25" i="5"/>
  <c r="D22" i="5"/>
  <c r="D26" i="5"/>
  <c r="S21" i="5"/>
  <c r="S25" i="5"/>
  <c r="S27" i="5"/>
  <c r="S18" i="5"/>
  <c r="S13" i="5" s="1"/>
  <c r="S22" i="5"/>
  <c r="S26" i="5"/>
  <c r="S19" i="5"/>
  <c r="S23" i="5"/>
  <c r="S20" i="5"/>
  <c r="S24" i="5"/>
  <c r="AA19" i="5"/>
  <c r="AA23" i="5"/>
  <c r="AA27" i="5"/>
  <c r="AA21" i="5"/>
  <c r="AA20" i="5"/>
  <c r="AA24" i="5"/>
  <c r="AA18" i="5"/>
  <c r="AA13" i="5" s="1"/>
  <c r="AA25" i="5"/>
  <c r="AA22" i="5"/>
  <c r="AA26" i="5"/>
  <c r="AE21" i="5"/>
  <c r="AE25" i="5"/>
  <c r="AE22" i="5"/>
  <c r="AE26" i="5"/>
  <c r="AE19" i="5"/>
  <c r="AE23" i="5"/>
  <c r="AE27" i="5"/>
  <c r="AE20" i="5"/>
  <c r="AE24" i="5"/>
  <c r="AE18" i="5"/>
  <c r="AE13" i="5" s="1"/>
  <c r="H19" i="5"/>
  <c r="H23" i="5"/>
  <c r="H27" i="5"/>
  <c r="H25" i="5"/>
  <c r="H26" i="5"/>
  <c r="H20" i="5"/>
  <c r="H24" i="5"/>
  <c r="H18" i="5"/>
  <c r="H13" i="5" s="1"/>
  <c r="H21" i="5"/>
  <c r="H22" i="5"/>
  <c r="L21" i="5"/>
  <c r="L25" i="5"/>
  <c r="L19" i="5"/>
  <c r="L23" i="5"/>
  <c r="L27" i="5"/>
  <c r="L20" i="5"/>
  <c r="L18" i="5"/>
  <c r="L13" i="5" s="1"/>
  <c r="L22" i="5"/>
  <c r="L26" i="5"/>
  <c r="L24" i="5"/>
  <c r="X19" i="5"/>
  <c r="X23" i="5"/>
  <c r="X27" i="5"/>
  <c r="X20" i="5"/>
  <c r="X24" i="5"/>
  <c r="X18" i="5"/>
  <c r="X13" i="5" s="1"/>
  <c r="X21" i="5"/>
  <c r="X25" i="5"/>
  <c r="X22" i="5"/>
  <c r="X26" i="5"/>
  <c r="AB21" i="5"/>
  <c r="AB25" i="5"/>
  <c r="AB23" i="5"/>
  <c r="AB20" i="5"/>
  <c r="AB18" i="5"/>
  <c r="AB13" i="5" s="1"/>
  <c r="AB22" i="5"/>
  <c r="AB26" i="5"/>
  <c r="AB19" i="5"/>
  <c r="AB14" i="5" s="1"/>
  <c r="AB27" i="5"/>
  <c r="AB24" i="5"/>
  <c r="C21" i="5"/>
  <c r="C25" i="5"/>
  <c r="C23" i="5"/>
  <c r="C27" i="5"/>
  <c r="C20" i="5"/>
  <c r="C18" i="5"/>
  <c r="C13" i="5" s="1"/>
  <c r="C22" i="5"/>
  <c r="C26" i="5"/>
  <c r="C19" i="5"/>
  <c r="C14" i="5" s="1"/>
  <c r="C24" i="5"/>
  <c r="O19" i="5"/>
  <c r="O23" i="5"/>
  <c r="O27" i="5"/>
  <c r="O21" i="5"/>
  <c r="O20" i="5"/>
  <c r="O24" i="5"/>
  <c r="O18" i="5"/>
  <c r="O13" i="5" s="1"/>
  <c r="O25" i="5"/>
  <c r="O22" i="5"/>
  <c r="O26" i="5"/>
  <c r="W21" i="5"/>
  <c r="W25" i="5"/>
  <c r="W19" i="5"/>
  <c r="W20" i="5"/>
  <c r="W18" i="5"/>
  <c r="W13" i="5" s="1"/>
  <c r="W22" i="5"/>
  <c r="W26" i="5"/>
  <c r="W23" i="5"/>
  <c r="W27" i="5"/>
  <c r="W24" i="5"/>
  <c r="U19" i="5"/>
  <c r="U23" i="5"/>
  <c r="U27" i="5"/>
  <c r="U21" i="5"/>
  <c r="U25" i="5"/>
  <c r="U20" i="5"/>
  <c r="U24" i="5"/>
  <c r="U18" i="5"/>
  <c r="U13" i="5" s="1"/>
  <c r="U22" i="5"/>
  <c r="U26" i="5"/>
  <c r="AG19" i="5"/>
  <c r="AG23" i="5"/>
  <c r="AG27" i="5"/>
  <c r="AG21" i="5"/>
  <c r="AG22" i="5"/>
  <c r="AG20" i="5"/>
  <c r="AG24" i="5"/>
  <c r="AG18" i="5"/>
  <c r="AG13" i="5" s="1"/>
  <c r="AG25" i="5"/>
  <c r="AG26" i="5"/>
  <c r="J21" i="5"/>
  <c r="J25" i="5"/>
  <c r="J24" i="5"/>
  <c r="J18" i="5"/>
  <c r="J13" i="5" s="1"/>
  <c r="J22" i="5"/>
  <c r="J26" i="5"/>
  <c r="J19" i="5"/>
  <c r="J23" i="5"/>
  <c r="J27" i="5"/>
  <c r="J20" i="5"/>
  <c r="R19" i="5"/>
  <c r="R23" i="5"/>
  <c r="R27" i="5"/>
  <c r="R26" i="5"/>
  <c r="R20" i="5"/>
  <c r="R24" i="5"/>
  <c r="R18" i="5"/>
  <c r="R13" i="5" s="1"/>
  <c r="R21" i="5"/>
  <c r="R25" i="5"/>
  <c r="R22" i="5"/>
  <c r="AI19" i="5"/>
  <c r="AI23" i="5"/>
  <c r="AI27" i="5"/>
  <c r="AI22" i="5"/>
  <c r="AI20" i="5"/>
  <c r="AI24" i="5"/>
  <c r="AI18" i="5"/>
  <c r="AI13" i="5" s="1"/>
  <c r="AI21" i="5"/>
  <c r="AI25" i="5"/>
  <c r="AI26" i="5"/>
  <c r="AH21" i="5"/>
  <c r="AH25" i="5"/>
  <c r="AH20" i="5"/>
  <c r="AH18" i="5"/>
  <c r="AH13" i="5" s="1"/>
  <c r="AH22" i="5"/>
  <c r="AH26" i="5"/>
  <c r="AH19" i="5"/>
  <c r="AH14" i="5" s="1"/>
  <c r="AH23" i="5"/>
  <c r="AH27" i="5"/>
  <c r="AH24" i="5"/>
  <c r="K19" i="5"/>
  <c r="K23" i="5"/>
  <c r="K27" i="5"/>
  <c r="K26" i="5"/>
  <c r="K20" i="5"/>
  <c r="K24" i="5"/>
  <c r="K18" i="5"/>
  <c r="K13" i="5" s="1"/>
  <c r="K21" i="5"/>
  <c r="K25" i="5"/>
  <c r="K22" i="5"/>
  <c r="P19" i="5"/>
  <c r="P23" i="5"/>
  <c r="P27" i="5"/>
  <c r="P22" i="5"/>
  <c r="P20" i="5"/>
  <c r="P24" i="5"/>
  <c r="P18" i="5"/>
  <c r="P13" i="5" s="1"/>
  <c r="P21" i="5"/>
  <c r="P25" i="5"/>
  <c r="P26" i="5"/>
  <c r="T21" i="5"/>
  <c r="T25" i="5"/>
  <c r="T24" i="5"/>
  <c r="T18" i="5"/>
  <c r="T13" i="5" s="1"/>
  <c r="T22" i="5"/>
  <c r="T26" i="5"/>
  <c r="T19" i="5"/>
  <c r="T23" i="5"/>
  <c r="T27" i="5"/>
  <c r="T20" i="5"/>
  <c r="AF23" i="5"/>
  <c r="AF27" i="5"/>
  <c r="AF26" i="5"/>
  <c r="AF24" i="5"/>
  <c r="AF19" i="5"/>
  <c r="AF21" i="5"/>
  <c r="AF25" i="5"/>
  <c r="AF20" i="5"/>
  <c r="AF22" i="5"/>
  <c r="AF18" i="5"/>
  <c r="AF13" i="5" s="1"/>
  <c r="F19" i="5"/>
  <c r="F23" i="5"/>
  <c r="F27" i="5"/>
  <c r="F26" i="5"/>
  <c r="F20" i="5"/>
  <c r="F24" i="5"/>
  <c r="F18" i="5"/>
  <c r="F13" i="5" s="1"/>
  <c r="F21" i="5"/>
  <c r="F25" i="5"/>
  <c r="F22" i="5"/>
  <c r="I19" i="5"/>
  <c r="I23" i="5"/>
  <c r="I27" i="5"/>
  <c r="I26" i="5"/>
  <c r="I20" i="5"/>
  <c r="I24" i="5"/>
  <c r="I18" i="5"/>
  <c r="I13" i="5" s="1"/>
  <c r="I21" i="5"/>
  <c r="I25" i="5"/>
  <c r="I22" i="5"/>
  <c r="M21" i="5"/>
  <c r="M25" i="5"/>
  <c r="M20" i="5"/>
  <c r="M18" i="5"/>
  <c r="M13" i="5" s="1"/>
  <c r="M22" i="5"/>
  <c r="M26" i="5"/>
  <c r="M19" i="5"/>
  <c r="M14" i="5" s="1"/>
  <c r="M23" i="5"/>
  <c r="M27" i="5"/>
  <c r="M24" i="5"/>
  <c r="Q21" i="5"/>
  <c r="Q25" i="5"/>
  <c r="Q24" i="5"/>
  <c r="Q22" i="5"/>
  <c r="Q26" i="5"/>
  <c r="Q19" i="5"/>
  <c r="Q23" i="5"/>
  <c r="Q27" i="5"/>
  <c r="Q20" i="5"/>
  <c r="Q18" i="5"/>
  <c r="Q13" i="5" s="1"/>
  <c r="AC19" i="5"/>
  <c r="AC23" i="5"/>
  <c r="AC27" i="5"/>
  <c r="AC22" i="5"/>
  <c r="AC26" i="5"/>
  <c r="AC20" i="5"/>
  <c r="AC24" i="5"/>
  <c r="AC18" i="5"/>
  <c r="AC13" i="5" s="1"/>
  <c r="AC21" i="5"/>
  <c r="AC25" i="5"/>
  <c r="B18" i="5"/>
  <c r="B13" i="5" s="1"/>
  <c r="B22" i="5"/>
  <c r="B26" i="5"/>
  <c r="B21" i="5"/>
  <c r="B19" i="5"/>
  <c r="B23" i="5"/>
  <c r="B27" i="5"/>
  <c r="B20" i="5"/>
  <c r="B24" i="5"/>
  <c r="B25" i="5"/>
  <c r="H46" i="6"/>
  <c r="O47" i="4"/>
  <c r="E56" i="1"/>
  <c r="F56" i="1"/>
  <c r="G56" i="1"/>
  <c r="H56" i="1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T45" i="3"/>
  <c r="T43" i="3"/>
  <c r="T41" i="3"/>
  <c r="T40" i="3"/>
  <c r="T39" i="3"/>
  <c r="T38" i="3"/>
  <c r="T37" i="3"/>
  <c r="T36" i="3"/>
  <c r="T35" i="3"/>
  <c r="T34" i="3"/>
  <c r="T33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44" i="3"/>
  <c r="T17" i="3"/>
  <c r="T16" i="3"/>
  <c r="T14" i="3"/>
  <c r="T13" i="3"/>
  <c r="T12" i="3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L14" i="5" l="1"/>
  <c r="Y15" i="5"/>
  <c r="Y14" i="5"/>
  <c r="AC15" i="5"/>
  <c r="AC14" i="5"/>
  <c r="AA14" i="5"/>
  <c r="AF14" i="5"/>
  <c r="G14" i="5"/>
  <c r="S14" i="5"/>
  <c r="N15" i="5"/>
  <c r="X14" i="5"/>
  <c r="AE14" i="5"/>
  <c r="O15" i="5"/>
  <c r="U14" i="5"/>
  <c r="T14" i="5"/>
  <c r="J14" i="5"/>
  <c r="AG14" i="5"/>
  <c r="U15" i="5"/>
  <c r="W14" i="5"/>
  <c r="C15" i="5"/>
  <c r="X15" i="5"/>
  <c r="H15" i="5"/>
  <c r="H14" i="5"/>
  <c r="D14" i="5"/>
  <c r="Z14" i="5"/>
  <c r="G15" i="5"/>
  <c r="W15" i="5"/>
  <c r="Z15" i="5"/>
  <c r="F15" i="5"/>
  <c r="AB15" i="5"/>
  <c r="AE15" i="5"/>
  <c r="AA15" i="5"/>
  <c r="AD15" i="5"/>
  <c r="AD14" i="5"/>
  <c r="AG15" i="5"/>
  <c r="O14" i="5"/>
  <c r="L15" i="5"/>
  <c r="S15" i="5"/>
  <c r="D15" i="5"/>
  <c r="N14" i="5"/>
  <c r="Q14" i="5"/>
  <c r="AF15" i="5"/>
  <c r="K15" i="5"/>
  <c r="AI15" i="5"/>
  <c r="Q15" i="5"/>
  <c r="I14" i="5"/>
  <c r="P14" i="5"/>
  <c r="AH15" i="5"/>
  <c r="R14" i="5"/>
  <c r="I15" i="5"/>
  <c r="P15" i="5"/>
  <c r="R15" i="5"/>
  <c r="M15" i="5"/>
  <c r="F14" i="5"/>
  <c r="T15" i="5"/>
  <c r="K14" i="5"/>
  <c r="AI14" i="5"/>
  <c r="J15" i="5"/>
  <c r="B15" i="5"/>
  <c r="B14" i="5"/>
  <c r="T45" i="2"/>
  <c r="T46" i="3"/>
  <c r="U15" i="3" s="1"/>
  <c r="D56" i="1"/>
  <c r="C56" i="1"/>
  <c r="U46" i="3" l="1"/>
  <c r="U32" i="3"/>
  <c r="U43" i="2"/>
  <c r="U31" i="2"/>
  <c r="U45" i="3"/>
  <c r="U40" i="2"/>
  <c r="U32" i="2"/>
  <c r="U24" i="2"/>
  <c r="U36" i="2"/>
  <c r="U28" i="2"/>
  <c r="U39" i="2"/>
  <c r="U20" i="2"/>
  <c r="U35" i="2"/>
  <c r="U44" i="2"/>
  <c r="U23" i="2"/>
  <c r="U13" i="2"/>
  <c r="U27" i="2"/>
  <c r="U38" i="2"/>
  <c r="U19" i="2"/>
  <c r="U34" i="2"/>
  <c r="U26" i="2"/>
  <c r="U42" i="2"/>
  <c r="U18" i="2"/>
  <c r="U16" i="2"/>
  <c r="U30" i="2"/>
  <c r="U12" i="2"/>
  <c r="U22" i="2"/>
  <c r="U29" i="2"/>
  <c r="U15" i="2"/>
  <c r="U41" i="2"/>
  <c r="U11" i="2"/>
  <c r="U33" i="2"/>
  <c r="U37" i="2"/>
  <c r="U21" i="2"/>
  <c r="U25" i="2"/>
  <c r="U17" i="2"/>
  <c r="U37" i="3"/>
  <c r="U33" i="3"/>
  <c r="U12" i="3"/>
  <c r="U43" i="3"/>
  <c r="U13" i="3"/>
  <c r="U25" i="3"/>
  <c r="U35" i="3"/>
  <c r="U38" i="3"/>
  <c r="U41" i="3"/>
  <c r="U21" i="3"/>
  <c r="U27" i="3"/>
  <c r="U18" i="3"/>
  <c r="U23" i="3"/>
  <c r="U26" i="3"/>
  <c r="U39" i="3"/>
  <c r="U19" i="3"/>
  <c r="U30" i="3"/>
  <c r="U42" i="3"/>
  <c r="U44" i="3"/>
  <c r="U14" i="3"/>
  <c r="U22" i="3"/>
  <c r="U29" i="3"/>
  <c r="U31" i="3"/>
  <c r="U17" i="3"/>
  <c r="U20" i="3"/>
  <c r="U36" i="3"/>
  <c r="U28" i="3"/>
  <c r="U16" i="3"/>
  <c r="U24" i="3"/>
  <c r="U40" i="3"/>
  <c r="U34" i="3"/>
</calcChain>
</file>

<file path=xl/sharedStrings.xml><?xml version="1.0" encoding="utf-8"?>
<sst xmlns="http://schemas.openxmlformats.org/spreadsheetml/2006/main" count="1857" uniqueCount="153">
  <si>
    <t>Saldo Total de Cartera y Número de Créditos por IFIM</t>
  </si>
  <si>
    <t>Cartera</t>
  </si>
  <si>
    <t>Clientes</t>
  </si>
  <si>
    <t>No.</t>
  </si>
  <si>
    <t>Instituciones</t>
  </si>
  <si>
    <r>
      <t xml:space="preserve">Saldo de Cartera </t>
    </r>
    <r>
      <rPr>
        <b/>
        <vertAlign val="superscript"/>
        <sz val="11"/>
        <color indexed="8"/>
        <rFont val="Calibri"/>
        <family val="2"/>
      </rPr>
      <t>1</t>
    </r>
  </si>
  <si>
    <t>Número de Créditos</t>
  </si>
  <si>
    <t>Número de Clientes</t>
  </si>
  <si>
    <t xml:space="preserve"> Clientes Hombres</t>
  </si>
  <si>
    <t>Clientes Mujeres</t>
  </si>
  <si>
    <t>Clientes Personas Jurídicas</t>
  </si>
  <si>
    <t>ACODEP</t>
  </si>
  <si>
    <t xml:space="preserve">ADIM </t>
  </si>
  <si>
    <t xml:space="preserve">AFODENIC </t>
  </si>
  <si>
    <t xml:space="preserve">ALDEA GLOBAL </t>
  </si>
  <si>
    <t>AMC</t>
  </si>
  <si>
    <t xml:space="preserve">ASODENIC </t>
  </si>
  <si>
    <t xml:space="preserve">CAFINSA </t>
  </si>
  <si>
    <t xml:space="preserve">CEPRODEL </t>
  </si>
  <si>
    <t>CONFIANSA</t>
  </si>
  <si>
    <t>CREDIEXPRESS, S.A.</t>
  </si>
  <si>
    <t>CREDIGLOBEX, S.A.</t>
  </si>
  <si>
    <t>CREDITODO</t>
  </si>
  <si>
    <t xml:space="preserve">FDL </t>
  </si>
  <si>
    <t xml:space="preserve">FINANCIA IFIM </t>
  </si>
  <si>
    <t xml:space="preserve">FINDE </t>
  </si>
  <si>
    <t xml:space="preserve">FUDEMI </t>
  </si>
  <si>
    <t xml:space="preserve">FUMDEC </t>
  </si>
  <si>
    <t xml:space="preserve">FUNDEMUJER </t>
  </si>
  <si>
    <t xml:space="preserve">FUNDENUSE S.A </t>
  </si>
  <si>
    <t xml:space="preserve">GENTE MAS GENTE </t>
  </si>
  <si>
    <t>GMG SERVICIOS NICARAGUA,S.A.</t>
  </si>
  <si>
    <t xml:space="preserve">INSTACREDIT </t>
  </si>
  <si>
    <t>LEON 2000</t>
  </si>
  <si>
    <t xml:space="preserve">MERCAPITAL </t>
  </si>
  <si>
    <t>MI CREDITO</t>
  </si>
  <si>
    <t xml:space="preserve">OPORTUCREDIT </t>
  </si>
  <si>
    <t>PANA PANA</t>
  </si>
  <si>
    <t xml:space="preserve">PRESTANIC </t>
  </si>
  <si>
    <t xml:space="preserve">PRODESA S.A </t>
  </si>
  <si>
    <t xml:space="preserve">PROMUUJER </t>
  </si>
  <si>
    <t>SERFIDE</t>
  </si>
  <si>
    <t xml:space="preserve">SERFIGSA </t>
  </si>
  <si>
    <t xml:space="preserve">UNICOSERVI  </t>
  </si>
  <si>
    <t>Total general</t>
  </si>
  <si>
    <t>Fuente: IFIM</t>
  </si>
  <si>
    <t>Al 30 de junio 2017</t>
  </si>
  <si>
    <t xml:space="preserve">SOYAHORA </t>
  </si>
  <si>
    <t>Cantidad de Sucursales por Departamento por IFIM</t>
  </si>
  <si>
    <t>Boaco</t>
  </si>
  <si>
    <t>Carazo</t>
  </si>
  <si>
    <t>Chinandega</t>
  </si>
  <si>
    <t>Chontales</t>
  </si>
  <si>
    <t>Estelí</t>
  </si>
  <si>
    <t>Granada</t>
  </si>
  <si>
    <t>Jinotega</t>
  </si>
  <si>
    <t>León</t>
  </si>
  <si>
    <t>Madriz</t>
  </si>
  <si>
    <t>Managua</t>
  </si>
  <si>
    <t>Masaya</t>
  </si>
  <si>
    <t>Matagalpa</t>
  </si>
  <si>
    <t>Nueva Segovia</t>
  </si>
  <si>
    <t>RAAN</t>
  </si>
  <si>
    <t>RAAS</t>
  </si>
  <si>
    <t>Rio San Juan</t>
  </si>
  <si>
    <t>Rivas</t>
  </si>
  <si>
    <t>Participación</t>
  </si>
  <si>
    <t>FUNDEMUJER</t>
  </si>
  <si>
    <t>Número de Créditos por Departamento por IFIM</t>
  </si>
  <si>
    <t>Saldo de Cartera por Actividad</t>
  </si>
  <si>
    <t>INSTTITUCIONES</t>
  </si>
  <si>
    <t>Agricultura</t>
  </si>
  <si>
    <t>Comercio</t>
  </si>
  <si>
    <t>Ganadería</t>
  </si>
  <si>
    <t>Industria</t>
  </si>
  <si>
    <t>Vivienda</t>
  </si>
  <si>
    <t>Personales</t>
  </si>
  <si>
    <t>Servicios</t>
  </si>
  <si>
    <t>ADIM</t>
  </si>
  <si>
    <t>AFODENIC</t>
  </si>
  <si>
    <t>ALDEA GLOBAL</t>
  </si>
  <si>
    <t>AMC NICARAGUA,S.A.</t>
  </si>
  <si>
    <t>ASODENIC</t>
  </si>
  <si>
    <t>CEPRODEL</t>
  </si>
  <si>
    <t>FDL</t>
  </si>
  <si>
    <t>FINANCIA IFIM</t>
  </si>
  <si>
    <t>FINDE</t>
  </si>
  <si>
    <t>FUDEMI</t>
  </si>
  <si>
    <t>FUMDEC</t>
  </si>
  <si>
    <t>FUNDENUSE, S.A.</t>
  </si>
  <si>
    <t>GENTE MÁS GENTE,S.A.</t>
  </si>
  <si>
    <t>INSTACREDIT</t>
  </si>
  <si>
    <t>LEON 2000 IMF</t>
  </si>
  <si>
    <t>MERCAPITAL DE NICARAGUA, S.A.</t>
  </si>
  <si>
    <t>MICRÉDITO,S.A.</t>
  </si>
  <si>
    <t>OPORTUCREDIT</t>
  </si>
  <si>
    <t xml:space="preserve">PANA PANA </t>
  </si>
  <si>
    <t>PRODESA CORP</t>
  </si>
  <si>
    <t>PROMUJER</t>
  </si>
  <si>
    <t>UNICOSERVI, S.A.</t>
  </si>
  <si>
    <t>Cifras expresadas en Cordobas (C$)</t>
  </si>
  <si>
    <t>Pesca</t>
  </si>
  <si>
    <t>Otros</t>
  </si>
  <si>
    <t>Construcción</t>
  </si>
  <si>
    <t>SOYAHORA</t>
  </si>
  <si>
    <t>Turismo</t>
  </si>
  <si>
    <t>Transporte</t>
  </si>
  <si>
    <t>Cartera en Riesgo por rangos de mora</t>
  </si>
  <si>
    <t>RANGO/INSTITUCIÓN</t>
  </si>
  <si>
    <t>AMC NICARAGUA</t>
  </si>
  <si>
    <t>GENTE MÁS GENTE</t>
  </si>
  <si>
    <t>Al Día</t>
  </si>
  <si>
    <t>Mora de 1 a 30</t>
  </si>
  <si>
    <t>Mora mayor de 30</t>
  </si>
  <si>
    <t>Mora de 1 a 15 días</t>
  </si>
  <si>
    <t>Mora de 16 a 30 días</t>
  </si>
  <si>
    <t>Mora de 31 a 60 días</t>
  </si>
  <si>
    <t>Mora de 61 a 90 días</t>
  </si>
  <si>
    <t>Mora de 91 a 120 días</t>
  </si>
  <si>
    <t>Mora de 121 a 180 días</t>
  </si>
  <si>
    <t>Mora de 181 a 240 días</t>
  </si>
  <si>
    <t>Mora de 241 a 360 días</t>
  </si>
  <si>
    <t>Mora mayor a 361 días</t>
  </si>
  <si>
    <t>Cartera de Creditos por Situación</t>
  </si>
  <si>
    <t xml:space="preserve">Créditos </t>
  </si>
  <si>
    <t>INSTITUCIÓN</t>
  </si>
  <si>
    <t>Vigentes</t>
  </si>
  <si>
    <t>Vencidos</t>
  </si>
  <si>
    <t>Prorrogados</t>
  </si>
  <si>
    <t>Reestructurados</t>
  </si>
  <si>
    <t>Cobro Judicial</t>
  </si>
  <si>
    <t>TOTAL GENERAL</t>
  </si>
  <si>
    <t>FUNDENUSE,S.A.</t>
  </si>
  <si>
    <t>CRÉDITOS DE DESARROLLO EMPRESARIAL (CDE)+B5:G31</t>
  </si>
  <si>
    <t>CARTERA TOTAL</t>
  </si>
  <si>
    <t>CRÉDITOS PERSONALES</t>
  </si>
  <si>
    <t>CRÉDITOS HIPOTECARIOS PARA VIVIENDA</t>
  </si>
  <si>
    <t>CRÉDITOS DE DESARROLLO EMPRESARIAL (CDE)</t>
  </si>
  <si>
    <t>A</t>
  </si>
  <si>
    <t>B</t>
  </si>
  <si>
    <t>C</t>
  </si>
  <si>
    <t>D</t>
  </si>
  <si>
    <t>E</t>
  </si>
  <si>
    <t>MI CREDITO,S.A.</t>
  </si>
  <si>
    <t>-</t>
  </si>
  <si>
    <t>MICROCRÉDITOS</t>
  </si>
  <si>
    <r>
      <t xml:space="preserve">1 </t>
    </r>
    <r>
      <rPr>
        <sz val="11"/>
        <color theme="1"/>
        <rFont val="Calibri"/>
        <family val="2"/>
        <scheme val="minor"/>
      </rPr>
      <t xml:space="preserve">GMG Nicaragua posee aliados estratégicos que atienden en 57 puntos de atencion a nivel nacional. </t>
    </r>
  </si>
  <si>
    <r>
      <rPr>
        <vertAlign val="superscript"/>
        <sz val="8"/>
        <rFont val="Arial"/>
        <family val="2"/>
      </rPr>
      <t xml:space="preserve">1/ </t>
    </r>
    <r>
      <rPr>
        <sz val="8"/>
        <rFont val="Arial"/>
        <family val="2"/>
      </rPr>
      <t>GMG SERVICIOS NICARAGUA,S.A.</t>
    </r>
  </si>
  <si>
    <t>Calificación de cartera Institucional por tipo de crédito</t>
  </si>
  <si>
    <t>Al 30 de Junio 2017</t>
  </si>
  <si>
    <t>Saldo Total de Cartera-Número de Créditos por IFIM-Número de Clientes por IFIM</t>
  </si>
  <si>
    <r>
      <rPr>
        <vertAlign val="superscript"/>
        <sz val="11"/>
        <color theme="1"/>
        <rFont val="Calibri"/>
        <family val="2"/>
        <scheme val="minor"/>
      </rPr>
      <t>1/</t>
    </r>
    <r>
      <rPr>
        <sz val="11"/>
        <color theme="1"/>
        <rFont val="Calibri"/>
        <family val="2"/>
        <scheme val="minor"/>
      </rPr>
      <t>Saldo de Cartera expresado en Córdobas</t>
    </r>
  </si>
  <si>
    <t>Tasa de cambio = C$30.0428 x US$1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</si>
</sst>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#,##0.0000000"/>
    <numFmt numFmtId="166" formatCode="#,##0.000000"/>
    <numFmt numFmtId="167" formatCode="_ * #,##0.00_ ;_ * \-#,##0.00_ ;_ * &quot;-&quot;??_ ;_ @_ "/>
    <numFmt numFmtId="168" formatCode="#,##0.000000000000000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theme="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theme="3"/>
      <name val="Calibri Light"/>
      <family val="2"/>
      <scheme val="major"/>
    </font>
    <font>
      <vertAlign val="superscript"/>
      <sz val="8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7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13" applyNumberFormat="0" applyAlignment="0" applyProtection="0"/>
    <xf numFmtId="0" fontId="22" fillId="14" borderId="14" applyNumberFormat="0" applyAlignment="0" applyProtection="0"/>
    <xf numFmtId="0" fontId="23" fillId="14" borderId="13" applyNumberFormat="0" applyAlignment="0" applyProtection="0"/>
    <xf numFmtId="0" fontId="24" fillId="0" borderId="15" applyNumberFormat="0" applyFill="0" applyAlignment="0" applyProtection="0"/>
    <xf numFmtId="0" fontId="25" fillId="15" borderId="16" applyNumberFormat="0" applyAlignment="0" applyProtection="0"/>
    <xf numFmtId="0" fontId="26" fillId="0" borderId="0" applyNumberFormat="0" applyFill="0" applyBorder="0" applyAlignment="0" applyProtection="0"/>
    <xf numFmtId="0" fontId="1" fillId="16" borderId="17" applyNumberFormat="0" applyFont="0" applyAlignment="0" applyProtection="0"/>
    <xf numFmtId="0" fontId="27" fillId="0" borderId="0" applyNumberFormat="0" applyFill="0" applyBorder="0" applyAlignment="0" applyProtection="0"/>
    <xf numFmtId="0" fontId="2" fillId="0" borderId="18" applyNumberFormat="0" applyFill="0" applyAlignment="0" applyProtection="0"/>
    <xf numFmtId="0" fontId="1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0" fillId="40" borderId="0" applyNumberFormat="0" applyBorder="0" applyAlignment="0" applyProtection="0"/>
    <xf numFmtId="0" fontId="28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/>
    <xf numFmtId="0" fontId="29" fillId="0" borderId="0"/>
    <xf numFmtId="164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9" fillId="0" borderId="0"/>
    <xf numFmtId="0" fontId="1" fillId="0" borderId="0"/>
    <xf numFmtId="0" fontId="31" fillId="0" borderId="0" applyNumberFormat="0" applyFill="0" applyBorder="0" applyAlignment="0" applyProtection="0"/>
  </cellStyleXfs>
  <cellXfs count="97">
    <xf numFmtId="0" fontId="0" fillId="0" borderId="0" xfId="0"/>
    <xf numFmtId="0" fontId="3" fillId="2" borderId="0" xfId="0" applyFont="1" applyFill="1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5" fillId="4" borderId="3" xfId="0" applyFont="1" applyFill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0" fillId="0" borderId="0" xfId="0" applyFill="1"/>
    <xf numFmtId="0" fontId="5" fillId="0" borderId="3" xfId="0" applyFont="1" applyFill="1" applyBorder="1" applyAlignment="1">
      <alignment horizontal="left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164" fontId="1" fillId="0" borderId="0" xfId="1" applyFont="1"/>
    <xf numFmtId="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horizontal="center"/>
    </xf>
    <xf numFmtId="0" fontId="2" fillId="3" borderId="0" xfId="0" applyFont="1" applyFill="1" applyAlignment="1">
      <alignment wrapText="1"/>
    </xf>
    <xf numFmtId="0" fontId="0" fillId="0" borderId="0" xfId="0" applyAlignment="1">
      <alignment textRotation="180" wrapText="1"/>
    </xf>
    <xf numFmtId="10" fontId="5" fillId="0" borderId="3" xfId="2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0" fontId="8" fillId="0" borderId="0" xfId="2" applyNumberFormat="1" applyFont="1"/>
    <xf numFmtId="0" fontId="0" fillId="0" borderId="0" xfId="0" applyAlignment="1">
      <alignment horizontal="left" vertical="top"/>
    </xf>
    <xf numFmtId="3" fontId="6" fillId="3" borderId="3" xfId="0" applyNumberFormat="1" applyFont="1" applyFill="1" applyBorder="1" applyAlignment="1">
      <alignment horizontal="right" vertical="center" wrapText="1"/>
    </xf>
    <xf numFmtId="10" fontId="9" fillId="0" borderId="0" xfId="2" applyNumberFormat="1" applyFont="1"/>
    <xf numFmtId="0" fontId="2" fillId="3" borderId="1" xfId="0" applyFont="1" applyFill="1" applyBorder="1" applyAlignment="1">
      <alignment wrapText="1"/>
    </xf>
    <xf numFmtId="0" fontId="0" fillId="0" borderId="1" xfId="0" applyFill="1" applyBorder="1"/>
    <xf numFmtId="0" fontId="0" fillId="4" borderId="1" xfId="0" applyFill="1" applyBorder="1"/>
    <xf numFmtId="0" fontId="0" fillId="0" borderId="1" xfId="0" applyBorder="1"/>
    <xf numFmtId="4" fontId="2" fillId="3" borderId="1" xfId="0" applyNumberFormat="1" applyFont="1" applyFill="1" applyBorder="1" applyAlignment="1">
      <alignment horizontal="center" wrapText="1"/>
    </xf>
    <xf numFmtId="10" fontId="1" fillId="0" borderId="0" xfId="2" applyNumberFormat="1" applyFont="1"/>
    <xf numFmtId="0" fontId="12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wrapText="1"/>
    </xf>
    <xf numFmtId="10" fontId="1" fillId="0" borderId="1" xfId="2" applyNumberFormat="1" applyFont="1" applyBorder="1" applyAlignment="1">
      <alignment horizontal="center"/>
    </xf>
    <xf numFmtId="10" fontId="0" fillId="4" borderId="1" xfId="0" applyNumberForma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1" xfId="0" applyFill="1" applyBorder="1" applyAlignment="1">
      <alignment horizontal="center"/>
    </xf>
    <xf numFmtId="0" fontId="2" fillId="3" borderId="9" xfId="0" applyFont="1" applyFill="1" applyBorder="1" applyAlignment="1">
      <alignment horizontal="center" wrapText="1"/>
    </xf>
    <xf numFmtId="0" fontId="10" fillId="0" borderId="0" xfId="0" applyFont="1"/>
    <xf numFmtId="10" fontId="11" fillId="0" borderId="1" xfId="2" applyNumberFormat="1" applyFont="1" applyFill="1" applyBorder="1" applyAlignment="1">
      <alignment horizontal="center"/>
    </xf>
    <xf numFmtId="4" fontId="0" fillId="0" borderId="0" xfId="0" applyNumberFormat="1" applyFill="1"/>
    <xf numFmtId="10" fontId="11" fillId="4" borderId="1" xfId="2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11" fillId="0" borderId="0" xfId="0" applyNumberFormat="1" applyFont="1" applyFill="1"/>
    <xf numFmtId="4" fontId="11" fillId="0" borderId="0" xfId="0" applyNumberFormat="1" applyFont="1"/>
    <xf numFmtId="10" fontId="2" fillId="3" borderId="1" xfId="2" applyNumberFormat="1" applyFont="1" applyFill="1" applyBorder="1" applyAlignment="1">
      <alignment horizontal="center" wrapText="1"/>
    </xf>
    <xf numFmtId="40" fontId="0" fillId="0" borderId="1" xfId="0" applyNumberFormat="1" applyFill="1" applyBorder="1"/>
    <xf numFmtId="40" fontId="0" fillId="0" borderId="0" xfId="0" applyNumberFormat="1"/>
    <xf numFmtId="0" fontId="0" fillId="0" borderId="0" xfId="0" applyAlignment="1"/>
    <xf numFmtId="164" fontId="1" fillId="0" borderId="0" xfId="1" applyFont="1" applyAlignment="1"/>
    <xf numFmtId="166" fontId="0" fillId="0" borderId="0" xfId="0" applyNumberFormat="1" applyAlignment="1"/>
    <xf numFmtId="4" fontId="12" fillId="3" borderId="1" xfId="0" applyNumberFormat="1" applyFont="1" applyFill="1" applyBorder="1" applyAlignment="1">
      <alignment horizontal="center" wrapText="1"/>
    </xf>
    <xf numFmtId="10" fontId="0" fillId="0" borderId="1" xfId="2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wrapText="1"/>
    </xf>
    <xf numFmtId="4" fontId="9" fillId="4" borderId="1" xfId="0" applyNumberFormat="1" applyFont="1" applyFill="1" applyBorder="1" applyAlignment="1">
      <alignment horizontal="center" wrapText="1"/>
    </xf>
    <xf numFmtId="4" fontId="9" fillId="0" borderId="1" xfId="0" applyNumberFormat="1" applyFont="1" applyBorder="1" applyAlignment="1">
      <alignment horizontal="center"/>
    </xf>
    <xf numFmtId="4" fontId="9" fillId="4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6" fillId="3" borderId="3" xfId="0" applyNumberFormat="1" applyFont="1" applyFill="1" applyBorder="1" applyAlignment="1">
      <alignment horizontal="center" vertical="center" wrapText="1"/>
    </xf>
    <xf numFmtId="4" fontId="5" fillId="4" borderId="3" xfId="1" applyNumberFormat="1" applyFont="1" applyFill="1" applyBorder="1" applyAlignment="1">
      <alignment horizontal="center" vertical="center" wrapText="1"/>
    </xf>
    <xf numFmtId="4" fontId="5" fillId="0" borderId="3" xfId="1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4" borderId="6" xfId="1" applyNumberFormat="1" applyFont="1" applyFill="1" applyBorder="1" applyAlignment="1">
      <alignment horizontal="center" vertical="center" wrapText="1"/>
    </xf>
    <xf numFmtId="4" fontId="5" fillId="0" borderId="3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2" fillId="3" borderId="0" xfId="0" applyFont="1" applyFill="1" applyAlignment="1">
      <alignment horizontal="center" textRotation="90" wrapText="1"/>
    </xf>
    <xf numFmtId="9" fontId="6" fillId="3" borderId="3" xfId="2" applyFont="1" applyFill="1" applyBorder="1" applyAlignment="1">
      <alignment horizontal="center" vertical="center" wrapText="1"/>
    </xf>
    <xf numFmtId="10" fontId="5" fillId="0" borderId="3" xfId="2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0" fontId="0" fillId="0" borderId="0" xfId="0" applyFont="1" applyAlignment="1">
      <alignment horizontal="left"/>
    </xf>
    <xf numFmtId="168" fontId="0" fillId="0" borderId="0" xfId="0" applyNumberFormat="1" applyAlignment="1"/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3" fontId="6" fillId="3" borderId="4" xfId="0" applyNumberFormat="1" applyFont="1" applyFill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wrapText="1"/>
    </xf>
    <xf numFmtId="4" fontId="2" fillId="3" borderId="19" xfId="0" applyNumberFormat="1" applyFont="1" applyFill="1" applyBorder="1" applyAlignment="1">
      <alignment horizontal="center" wrapText="1"/>
    </xf>
    <xf numFmtId="4" fontId="2" fillId="3" borderId="20" xfId="0" applyNumberFormat="1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4" fontId="13" fillId="5" borderId="0" xfId="0" applyNumberFormat="1" applyFont="1" applyFill="1" applyAlignment="1">
      <alignment horizontal="center"/>
    </xf>
    <xf numFmtId="4" fontId="13" fillId="6" borderId="0" xfId="0" applyNumberFormat="1" applyFont="1" applyFill="1" applyAlignment="1">
      <alignment horizontal="center"/>
    </xf>
    <xf numFmtId="4" fontId="13" fillId="7" borderId="0" xfId="0" applyNumberFormat="1" applyFont="1" applyFill="1" applyAlignment="1">
      <alignment horizontal="center"/>
    </xf>
    <xf numFmtId="4" fontId="13" fillId="8" borderId="0" xfId="0" applyNumberFormat="1" applyFont="1" applyFill="1" applyAlignment="1">
      <alignment horizontal="center"/>
    </xf>
    <xf numFmtId="4" fontId="14" fillId="9" borderId="0" xfId="0" applyNumberFormat="1" applyFont="1" applyFill="1" applyAlignment="1">
      <alignment horizontal="center"/>
    </xf>
  </cellXfs>
  <cellStyles count="70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10 13" xfId="60"/>
    <cellStyle name="Millares 10 13 2" xfId="57"/>
    <cellStyle name="Millares 10 2" xfId="65"/>
    <cellStyle name="Millares 10 2 11" xfId="59"/>
    <cellStyle name="Millares 15 2 2" xfId="56"/>
    <cellStyle name="Millares 2 10 8" xfId="63"/>
    <cellStyle name="Millares 2 14 3" xfId="64"/>
    <cellStyle name="Millares 2 2 2 4 2" xfId="61"/>
    <cellStyle name="Millares 5 15" xfId="58"/>
    <cellStyle name="Millares 5 2 15" xfId="62"/>
    <cellStyle name="Neutral" xfId="9" builtinId="28" customBuiltin="1"/>
    <cellStyle name="Normal" xfId="0" builtinId="0"/>
    <cellStyle name="Normal 10 12" xfId="49"/>
    <cellStyle name="Normal 10 6" xfId="66"/>
    <cellStyle name="Normal 11 17" xfId="67"/>
    <cellStyle name="Normal 11 9" xfId="53"/>
    <cellStyle name="Normal 154" xfId="47"/>
    <cellStyle name="Normal 17 2 10" xfId="46"/>
    <cellStyle name="Normal 17 2 2" xfId="68"/>
    <cellStyle name="Normal 17 2 2 6" xfId="51"/>
    <cellStyle name="Normal 17 2 2 6 2" xfId="54"/>
    <cellStyle name="Normal 2" xfId="43"/>
    <cellStyle name="Normal 2 5 10" xfId="50"/>
    <cellStyle name="Normal 2 5 2 13" xfId="55"/>
    <cellStyle name="Normal 3" xfId="44"/>
    <cellStyle name="Normal 3 7" xfId="48"/>
    <cellStyle name="Normal 57" xfId="52"/>
    <cellStyle name="Notas" xfId="16" builtinId="10" customBuiltin="1"/>
    <cellStyle name="Porcentaje" xfId="2" builtinId="5"/>
    <cellStyle name="Porcentaje 2" xfId="4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 2" xfId="4" builtinId="17" customBuiltin="1"/>
    <cellStyle name="Título 3" xfId="5" builtinId="18" customBuiltin="1"/>
    <cellStyle name="Título 4" xfId="69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67125</xdr:colOff>
      <xdr:row>5</xdr:row>
      <xdr:rowOff>30480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7680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2</xdr:col>
      <xdr:colOff>562087</xdr:colOff>
      <xdr:row>14</xdr:row>
      <xdr:rowOff>48410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9506"/>
          <a:ext cx="489204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7620</xdr:rowOff>
    </xdr:from>
    <xdr:to>
      <xdr:col>4</xdr:col>
      <xdr:colOff>57694</xdr:colOff>
      <xdr:row>5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7620"/>
          <a:ext cx="489204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89199</xdr:colOff>
      <xdr:row>5</xdr:row>
      <xdr:rowOff>30480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6156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324266</xdr:colOff>
      <xdr:row>5</xdr:row>
      <xdr:rowOff>30480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9204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137160</xdr:colOff>
      <xdr:row>0</xdr:row>
      <xdr:rowOff>167640</xdr:rowOff>
    </xdr:from>
    <xdr:to>
      <xdr:col>3</xdr:col>
      <xdr:colOff>525780</xdr:colOff>
      <xdr:row>6</xdr:row>
      <xdr:rowOff>7620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167640"/>
          <a:ext cx="4884420" cy="937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533848</xdr:colOff>
      <xdr:row>5</xdr:row>
      <xdr:rowOff>30480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8442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7620</xdr:colOff>
      <xdr:row>5</xdr:row>
      <xdr:rowOff>30480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8442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7:J85"/>
  <sheetViews>
    <sheetView showGridLines="0" tabSelected="1" topLeftCell="A10" zoomScale="118" zoomScaleNormal="118" workbookViewId="0">
      <pane xSplit="2" ySplit="12" topLeftCell="C22" activePane="bottomRight" state="frozen"/>
      <selection activeCell="A10" sqref="A10"/>
      <selection pane="topRight" activeCell="C10" sqref="C10"/>
      <selection pane="bottomLeft" activeCell="A13" sqref="A13"/>
      <selection pane="bottomRight" activeCell="A57" sqref="A57"/>
    </sheetView>
  </sheetViews>
  <sheetFormatPr baseColWidth="10" defaultRowHeight="14.4" x14ac:dyDescent="0.3"/>
  <cols>
    <col min="1" max="1" width="37.33203125" customWidth="1"/>
    <col min="2" max="2" width="25.88671875" customWidth="1"/>
    <col min="3" max="3" width="22.6640625" style="54" bestFit="1" customWidth="1"/>
    <col min="4" max="4" width="12.5546875" customWidth="1"/>
    <col min="10" max="10" width="15.5546875" customWidth="1"/>
    <col min="255" max="255" width="28.33203125" customWidth="1"/>
    <col min="256" max="256" width="25.88671875" customWidth="1"/>
    <col min="257" max="257" width="19.33203125" bestFit="1" customWidth="1"/>
    <col min="258" max="258" width="12.5546875" customWidth="1"/>
    <col min="263" max="263" width="16.5546875" bestFit="1" customWidth="1"/>
    <col min="264" max="264" width="13.109375" bestFit="1" customWidth="1"/>
    <col min="266" max="266" width="15.5546875" customWidth="1"/>
    <col min="511" max="511" width="28.33203125" customWidth="1"/>
    <col min="512" max="512" width="25.88671875" customWidth="1"/>
    <col min="513" max="513" width="19.33203125" bestFit="1" customWidth="1"/>
    <col min="514" max="514" width="12.5546875" customWidth="1"/>
    <col min="519" max="519" width="16.5546875" bestFit="1" customWidth="1"/>
    <col min="520" max="520" width="13.109375" bestFit="1" customWidth="1"/>
    <col min="522" max="522" width="15.5546875" customWidth="1"/>
    <col min="767" max="767" width="28.33203125" customWidth="1"/>
    <col min="768" max="768" width="25.88671875" customWidth="1"/>
    <col min="769" max="769" width="19.33203125" bestFit="1" customWidth="1"/>
    <col min="770" max="770" width="12.5546875" customWidth="1"/>
    <col min="775" max="775" width="16.5546875" bestFit="1" customWidth="1"/>
    <col min="776" max="776" width="13.109375" bestFit="1" customWidth="1"/>
    <col min="778" max="778" width="15.5546875" customWidth="1"/>
    <col min="1023" max="1023" width="28.33203125" customWidth="1"/>
    <col min="1024" max="1024" width="25.88671875" customWidth="1"/>
    <col min="1025" max="1025" width="19.33203125" bestFit="1" customWidth="1"/>
    <col min="1026" max="1026" width="12.5546875" customWidth="1"/>
    <col min="1031" max="1031" width="16.5546875" bestFit="1" customWidth="1"/>
    <col min="1032" max="1032" width="13.109375" bestFit="1" customWidth="1"/>
    <col min="1034" max="1034" width="15.5546875" customWidth="1"/>
    <col min="1279" max="1279" width="28.33203125" customWidth="1"/>
    <col min="1280" max="1280" width="25.88671875" customWidth="1"/>
    <col min="1281" max="1281" width="19.33203125" bestFit="1" customWidth="1"/>
    <col min="1282" max="1282" width="12.5546875" customWidth="1"/>
    <col min="1287" max="1287" width="16.5546875" bestFit="1" customWidth="1"/>
    <col min="1288" max="1288" width="13.109375" bestFit="1" customWidth="1"/>
    <col min="1290" max="1290" width="15.5546875" customWidth="1"/>
    <col min="1535" max="1535" width="28.33203125" customWidth="1"/>
    <col min="1536" max="1536" width="25.88671875" customWidth="1"/>
    <col min="1537" max="1537" width="19.33203125" bestFit="1" customWidth="1"/>
    <col min="1538" max="1538" width="12.5546875" customWidth="1"/>
    <col min="1543" max="1543" width="16.5546875" bestFit="1" customWidth="1"/>
    <col min="1544" max="1544" width="13.109375" bestFit="1" customWidth="1"/>
    <col min="1546" max="1546" width="15.5546875" customWidth="1"/>
    <col min="1791" max="1791" width="28.33203125" customWidth="1"/>
    <col min="1792" max="1792" width="25.88671875" customWidth="1"/>
    <col min="1793" max="1793" width="19.33203125" bestFit="1" customWidth="1"/>
    <col min="1794" max="1794" width="12.5546875" customWidth="1"/>
    <col min="1799" max="1799" width="16.5546875" bestFit="1" customWidth="1"/>
    <col min="1800" max="1800" width="13.109375" bestFit="1" customWidth="1"/>
    <col min="1802" max="1802" width="15.5546875" customWidth="1"/>
    <col min="2047" max="2047" width="28.33203125" customWidth="1"/>
    <col min="2048" max="2048" width="25.88671875" customWidth="1"/>
    <col min="2049" max="2049" width="19.33203125" bestFit="1" customWidth="1"/>
    <col min="2050" max="2050" width="12.5546875" customWidth="1"/>
    <col min="2055" max="2055" width="16.5546875" bestFit="1" customWidth="1"/>
    <col min="2056" max="2056" width="13.109375" bestFit="1" customWidth="1"/>
    <col min="2058" max="2058" width="15.5546875" customWidth="1"/>
    <col min="2303" max="2303" width="28.33203125" customWidth="1"/>
    <col min="2304" max="2304" width="25.88671875" customWidth="1"/>
    <col min="2305" max="2305" width="19.33203125" bestFit="1" customWidth="1"/>
    <col min="2306" max="2306" width="12.5546875" customWidth="1"/>
    <col min="2311" max="2311" width="16.5546875" bestFit="1" customWidth="1"/>
    <col min="2312" max="2312" width="13.109375" bestFit="1" customWidth="1"/>
    <col min="2314" max="2314" width="15.5546875" customWidth="1"/>
    <col min="2559" max="2559" width="28.33203125" customWidth="1"/>
    <col min="2560" max="2560" width="25.88671875" customWidth="1"/>
    <col min="2561" max="2561" width="19.33203125" bestFit="1" customWidth="1"/>
    <col min="2562" max="2562" width="12.5546875" customWidth="1"/>
    <col min="2567" max="2567" width="16.5546875" bestFit="1" customWidth="1"/>
    <col min="2568" max="2568" width="13.109375" bestFit="1" customWidth="1"/>
    <col min="2570" max="2570" width="15.5546875" customWidth="1"/>
    <col min="2815" max="2815" width="28.33203125" customWidth="1"/>
    <col min="2816" max="2816" width="25.88671875" customWidth="1"/>
    <col min="2817" max="2817" width="19.33203125" bestFit="1" customWidth="1"/>
    <col min="2818" max="2818" width="12.5546875" customWidth="1"/>
    <col min="2823" max="2823" width="16.5546875" bestFit="1" customWidth="1"/>
    <col min="2824" max="2824" width="13.109375" bestFit="1" customWidth="1"/>
    <col min="2826" max="2826" width="15.5546875" customWidth="1"/>
    <col min="3071" max="3071" width="28.33203125" customWidth="1"/>
    <col min="3072" max="3072" width="25.88671875" customWidth="1"/>
    <col min="3073" max="3073" width="19.33203125" bestFit="1" customWidth="1"/>
    <col min="3074" max="3074" width="12.5546875" customWidth="1"/>
    <col min="3079" max="3079" width="16.5546875" bestFit="1" customWidth="1"/>
    <col min="3080" max="3080" width="13.109375" bestFit="1" customWidth="1"/>
    <col min="3082" max="3082" width="15.5546875" customWidth="1"/>
    <col min="3327" max="3327" width="28.33203125" customWidth="1"/>
    <col min="3328" max="3328" width="25.88671875" customWidth="1"/>
    <col min="3329" max="3329" width="19.33203125" bestFit="1" customWidth="1"/>
    <col min="3330" max="3330" width="12.5546875" customWidth="1"/>
    <col min="3335" max="3335" width="16.5546875" bestFit="1" customWidth="1"/>
    <col min="3336" max="3336" width="13.109375" bestFit="1" customWidth="1"/>
    <col min="3338" max="3338" width="15.5546875" customWidth="1"/>
    <col min="3583" max="3583" width="28.33203125" customWidth="1"/>
    <col min="3584" max="3584" width="25.88671875" customWidth="1"/>
    <col min="3585" max="3585" width="19.33203125" bestFit="1" customWidth="1"/>
    <col min="3586" max="3586" width="12.5546875" customWidth="1"/>
    <col min="3591" max="3591" width="16.5546875" bestFit="1" customWidth="1"/>
    <col min="3592" max="3592" width="13.109375" bestFit="1" customWidth="1"/>
    <col min="3594" max="3594" width="15.5546875" customWidth="1"/>
    <col min="3839" max="3839" width="28.33203125" customWidth="1"/>
    <col min="3840" max="3840" width="25.88671875" customWidth="1"/>
    <col min="3841" max="3841" width="19.33203125" bestFit="1" customWidth="1"/>
    <col min="3842" max="3842" width="12.5546875" customWidth="1"/>
    <col min="3847" max="3847" width="16.5546875" bestFit="1" customWidth="1"/>
    <col min="3848" max="3848" width="13.109375" bestFit="1" customWidth="1"/>
    <col min="3850" max="3850" width="15.5546875" customWidth="1"/>
    <col min="4095" max="4095" width="28.33203125" customWidth="1"/>
    <col min="4096" max="4096" width="25.88671875" customWidth="1"/>
    <col min="4097" max="4097" width="19.33203125" bestFit="1" customWidth="1"/>
    <col min="4098" max="4098" width="12.5546875" customWidth="1"/>
    <col min="4103" max="4103" width="16.5546875" bestFit="1" customWidth="1"/>
    <col min="4104" max="4104" width="13.109375" bestFit="1" customWidth="1"/>
    <col min="4106" max="4106" width="15.5546875" customWidth="1"/>
    <col min="4351" max="4351" width="28.33203125" customWidth="1"/>
    <col min="4352" max="4352" width="25.88671875" customWidth="1"/>
    <col min="4353" max="4353" width="19.33203125" bestFit="1" customWidth="1"/>
    <col min="4354" max="4354" width="12.5546875" customWidth="1"/>
    <col min="4359" max="4359" width="16.5546875" bestFit="1" customWidth="1"/>
    <col min="4360" max="4360" width="13.109375" bestFit="1" customWidth="1"/>
    <col min="4362" max="4362" width="15.5546875" customWidth="1"/>
    <col min="4607" max="4607" width="28.33203125" customWidth="1"/>
    <col min="4608" max="4608" width="25.88671875" customWidth="1"/>
    <col min="4609" max="4609" width="19.33203125" bestFit="1" customWidth="1"/>
    <col min="4610" max="4610" width="12.5546875" customWidth="1"/>
    <col min="4615" max="4615" width="16.5546875" bestFit="1" customWidth="1"/>
    <col min="4616" max="4616" width="13.109375" bestFit="1" customWidth="1"/>
    <col min="4618" max="4618" width="15.5546875" customWidth="1"/>
    <col min="4863" max="4863" width="28.33203125" customWidth="1"/>
    <col min="4864" max="4864" width="25.88671875" customWidth="1"/>
    <col min="4865" max="4865" width="19.33203125" bestFit="1" customWidth="1"/>
    <col min="4866" max="4866" width="12.5546875" customWidth="1"/>
    <col min="4871" max="4871" width="16.5546875" bestFit="1" customWidth="1"/>
    <col min="4872" max="4872" width="13.109375" bestFit="1" customWidth="1"/>
    <col min="4874" max="4874" width="15.5546875" customWidth="1"/>
    <col min="5119" max="5119" width="28.33203125" customWidth="1"/>
    <col min="5120" max="5120" width="25.88671875" customWidth="1"/>
    <col min="5121" max="5121" width="19.33203125" bestFit="1" customWidth="1"/>
    <col min="5122" max="5122" width="12.5546875" customWidth="1"/>
    <col min="5127" max="5127" width="16.5546875" bestFit="1" customWidth="1"/>
    <col min="5128" max="5128" width="13.109375" bestFit="1" customWidth="1"/>
    <col min="5130" max="5130" width="15.5546875" customWidth="1"/>
    <col min="5375" max="5375" width="28.33203125" customWidth="1"/>
    <col min="5376" max="5376" width="25.88671875" customWidth="1"/>
    <col min="5377" max="5377" width="19.33203125" bestFit="1" customWidth="1"/>
    <col min="5378" max="5378" width="12.5546875" customWidth="1"/>
    <col min="5383" max="5383" width="16.5546875" bestFit="1" customWidth="1"/>
    <col min="5384" max="5384" width="13.109375" bestFit="1" customWidth="1"/>
    <col min="5386" max="5386" width="15.5546875" customWidth="1"/>
    <col min="5631" max="5631" width="28.33203125" customWidth="1"/>
    <col min="5632" max="5632" width="25.88671875" customWidth="1"/>
    <col min="5633" max="5633" width="19.33203125" bestFit="1" customWidth="1"/>
    <col min="5634" max="5634" width="12.5546875" customWidth="1"/>
    <col min="5639" max="5639" width="16.5546875" bestFit="1" customWidth="1"/>
    <col min="5640" max="5640" width="13.109375" bestFit="1" customWidth="1"/>
    <col min="5642" max="5642" width="15.5546875" customWidth="1"/>
    <col min="5887" max="5887" width="28.33203125" customWidth="1"/>
    <col min="5888" max="5888" width="25.88671875" customWidth="1"/>
    <col min="5889" max="5889" width="19.33203125" bestFit="1" customWidth="1"/>
    <col min="5890" max="5890" width="12.5546875" customWidth="1"/>
    <col min="5895" max="5895" width="16.5546875" bestFit="1" customWidth="1"/>
    <col min="5896" max="5896" width="13.109375" bestFit="1" customWidth="1"/>
    <col min="5898" max="5898" width="15.5546875" customWidth="1"/>
    <col min="6143" max="6143" width="28.33203125" customWidth="1"/>
    <col min="6144" max="6144" width="25.88671875" customWidth="1"/>
    <col min="6145" max="6145" width="19.33203125" bestFit="1" customWidth="1"/>
    <col min="6146" max="6146" width="12.5546875" customWidth="1"/>
    <col min="6151" max="6151" width="16.5546875" bestFit="1" customWidth="1"/>
    <col min="6152" max="6152" width="13.109375" bestFit="1" customWidth="1"/>
    <col min="6154" max="6154" width="15.5546875" customWidth="1"/>
    <col min="6399" max="6399" width="28.33203125" customWidth="1"/>
    <col min="6400" max="6400" width="25.88671875" customWidth="1"/>
    <col min="6401" max="6401" width="19.33203125" bestFit="1" customWidth="1"/>
    <col min="6402" max="6402" width="12.5546875" customWidth="1"/>
    <col min="6407" max="6407" width="16.5546875" bestFit="1" customWidth="1"/>
    <col min="6408" max="6408" width="13.109375" bestFit="1" customWidth="1"/>
    <col min="6410" max="6410" width="15.5546875" customWidth="1"/>
    <col min="6655" max="6655" width="28.33203125" customWidth="1"/>
    <col min="6656" max="6656" width="25.88671875" customWidth="1"/>
    <col min="6657" max="6657" width="19.33203125" bestFit="1" customWidth="1"/>
    <col min="6658" max="6658" width="12.5546875" customWidth="1"/>
    <col min="6663" max="6663" width="16.5546875" bestFit="1" customWidth="1"/>
    <col min="6664" max="6664" width="13.109375" bestFit="1" customWidth="1"/>
    <col min="6666" max="6666" width="15.5546875" customWidth="1"/>
    <col min="6911" max="6911" width="28.33203125" customWidth="1"/>
    <col min="6912" max="6912" width="25.88671875" customWidth="1"/>
    <col min="6913" max="6913" width="19.33203125" bestFit="1" customWidth="1"/>
    <col min="6914" max="6914" width="12.5546875" customWidth="1"/>
    <col min="6919" max="6919" width="16.5546875" bestFit="1" customWidth="1"/>
    <col min="6920" max="6920" width="13.109375" bestFit="1" customWidth="1"/>
    <col min="6922" max="6922" width="15.5546875" customWidth="1"/>
    <col min="7167" max="7167" width="28.33203125" customWidth="1"/>
    <col min="7168" max="7168" width="25.88671875" customWidth="1"/>
    <col min="7169" max="7169" width="19.33203125" bestFit="1" customWidth="1"/>
    <col min="7170" max="7170" width="12.5546875" customWidth="1"/>
    <col min="7175" max="7175" width="16.5546875" bestFit="1" customWidth="1"/>
    <col min="7176" max="7176" width="13.109375" bestFit="1" customWidth="1"/>
    <col min="7178" max="7178" width="15.5546875" customWidth="1"/>
    <col min="7423" max="7423" width="28.33203125" customWidth="1"/>
    <col min="7424" max="7424" width="25.88671875" customWidth="1"/>
    <col min="7425" max="7425" width="19.33203125" bestFit="1" customWidth="1"/>
    <col min="7426" max="7426" width="12.5546875" customWidth="1"/>
    <col min="7431" max="7431" width="16.5546875" bestFit="1" customWidth="1"/>
    <col min="7432" max="7432" width="13.109375" bestFit="1" customWidth="1"/>
    <col min="7434" max="7434" width="15.5546875" customWidth="1"/>
    <col min="7679" max="7679" width="28.33203125" customWidth="1"/>
    <col min="7680" max="7680" width="25.88671875" customWidth="1"/>
    <col min="7681" max="7681" width="19.33203125" bestFit="1" customWidth="1"/>
    <col min="7682" max="7682" width="12.5546875" customWidth="1"/>
    <col min="7687" max="7687" width="16.5546875" bestFit="1" customWidth="1"/>
    <col min="7688" max="7688" width="13.109375" bestFit="1" customWidth="1"/>
    <col min="7690" max="7690" width="15.5546875" customWidth="1"/>
    <col min="7935" max="7935" width="28.33203125" customWidth="1"/>
    <col min="7936" max="7936" width="25.88671875" customWidth="1"/>
    <col min="7937" max="7937" width="19.33203125" bestFit="1" customWidth="1"/>
    <col min="7938" max="7938" width="12.5546875" customWidth="1"/>
    <col min="7943" max="7943" width="16.5546875" bestFit="1" customWidth="1"/>
    <col min="7944" max="7944" width="13.109375" bestFit="1" customWidth="1"/>
    <col min="7946" max="7946" width="15.5546875" customWidth="1"/>
    <col min="8191" max="8191" width="28.33203125" customWidth="1"/>
    <col min="8192" max="8192" width="25.88671875" customWidth="1"/>
    <col min="8193" max="8193" width="19.33203125" bestFit="1" customWidth="1"/>
    <col min="8194" max="8194" width="12.5546875" customWidth="1"/>
    <col min="8199" max="8199" width="16.5546875" bestFit="1" customWidth="1"/>
    <col min="8200" max="8200" width="13.109375" bestFit="1" customWidth="1"/>
    <col min="8202" max="8202" width="15.5546875" customWidth="1"/>
    <col min="8447" max="8447" width="28.33203125" customWidth="1"/>
    <col min="8448" max="8448" width="25.88671875" customWidth="1"/>
    <col min="8449" max="8449" width="19.33203125" bestFit="1" customWidth="1"/>
    <col min="8450" max="8450" width="12.5546875" customWidth="1"/>
    <col min="8455" max="8455" width="16.5546875" bestFit="1" customWidth="1"/>
    <col min="8456" max="8456" width="13.109375" bestFit="1" customWidth="1"/>
    <col min="8458" max="8458" width="15.5546875" customWidth="1"/>
    <col min="8703" max="8703" width="28.33203125" customWidth="1"/>
    <col min="8704" max="8704" width="25.88671875" customWidth="1"/>
    <col min="8705" max="8705" width="19.33203125" bestFit="1" customWidth="1"/>
    <col min="8706" max="8706" width="12.5546875" customWidth="1"/>
    <col min="8711" max="8711" width="16.5546875" bestFit="1" customWidth="1"/>
    <col min="8712" max="8712" width="13.109375" bestFit="1" customWidth="1"/>
    <col min="8714" max="8714" width="15.5546875" customWidth="1"/>
    <col min="8959" max="8959" width="28.33203125" customWidth="1"/>
    <col min="8960" max="8960" width="25.88671875" customWidth="1"/>
    <col min="8961" max="8961" width="19.33203125" bestFit="1" customWidth="1"/>
    <col min="8962" max="8962" width="12.5546875" customWidth="1"/>
    <col min="8967" max="8967" width="16.5546875" bestFit="1" customWidth="1"/>
    <col min="8968" max="8968" width="13.109375" bestFit="1" customWidth="1"/>
    <col min="8970" max="8970" width="15.5546875" customWidth="1"/>
    <col min="9215" max="9215" width="28.33203125" customWidth="1"/>
    <col min="9216" max="9216" width="25.88671875" customWidth="1"/>
    <col min="9217" max="9217" width="19.33203125" bestFit="1" customWidth="1"/>
    <col min="9218" max="9218" width="12.5546875" customWidth="1"/>
    <col min="9223" max="9223" width="16.5546875" bestFit="1" customWidth="1"/>
    <col min="9224" max="9224" width="13.109375" bestFit="1" customWidth="1"/>
    <col min="9226" max="9226" width="15.5546875" customWidth="1"/>
    <col min="9471" max="9471" width="28.33203125" customWidth="1"/>
    <col min="9472" max="9472" width="25.88671875" customWidth="1"/>
    <col min="9473" max="9473" width="19.33203125" bestFit="1" customWidth="1"/>
    <col min="9474" max="9474" width="12.5546875" customWidth="1"/>
    <col min="9479" max="9479" width="16.5546875" bestFit="1" customWidth="1"/>
    <col min="9480" max="9480" width="13.109375" bestFit="1" customWidth="1"/>
    <col min="9482" max="9482" width="15.5546875" customWidth="1"/>
    <col min="9727" max="9727" width="28.33203125" customWidth="1"/>
    <col min="9728" max="9728" width="25.88671875" customWidth="1"/>
    <col min="9729" max="9729" width="19.33203125" bestFit="1" customWidth="1"/>
    <col min="9730" max="9730" width="12.5546875" customWidth="1"/>
    <col min="9735" max="9735" width="16.5546875" bestFit="1" customWidth="1"/>
    <col min="9736" max="9736" width="13.109375" bestFit="1" customWidth="1"/>
    <col min="9738" max="9738" width="15.5546875" customWidth="1"/>
    <col min="9983" max="9983" width="28.33203125" customWidth="1"/>
    <col min="9984" max="9984" width="25.88671875" customWidth="1"/>
    <col min="9985" max="9985" width="19.33203125" bestFit="1" customWidth="1"/>
    <col min="9986" max="9986" width="12.5546875" customWidth="1"/>
    <col min="9991" max="9991" width="16.5546875" bestFit="1" customWidth="1"/>
    <col min="9992" max="9992" width="13.109375" bestFit="1" customWidth="1"/>
    <col min="9994" max="9994" width="15.5546875" customWidth="1"/>
    <col min="10239" max="10239" width="28.33203125" customWidth="1"/>
    <col min="10240" max="10240" width="25.88671875" customWidth="1"/>
    <col min="10241" max="10241" width="19.33203125" bestFit="1" customWidth="1"/>
    <col min="10242" max="10242" width="12.5546875" customWidth="1"/>
    <col min="10247" max="10247" width="16.5546875" bestFit="1" customWidth="1"/>
    <col min="10248" max="10248" width="13.109375" bestFit="1" customWidth="1"/>
    <col min="10250" max="10250" width="15.5546875" customWidth="1"/>
    <col min="10495" max="10495" width="28.33203125" customWidth="1"/>
    <col min="10496" max="10496" width="25.88671875" customWidth="1"/>
    <col min="10497" max="10497" width="19.33203125" bestFit="1" customWidth="1"/>
    <col min="10498" max="10498" width="12.5546875" customWidth="1"/>
    <col min="10503" max="10503" width="16.5546875" bestFit="1" customWidth="1"/>
    <col min="10504" max="10504" width="13.109375" bestFit="1" customWidth="1"/>
    <col min="10506" max="10506" width="15.5546875" customWidth="1"/>
    <col min="10751" max="10751" width="28.33203125" customWidth="1"/>
    <col min="10752" max="10752" width="25.88671875" customWidth="1"/>
    <col min="10753" max="10753" width="19.33203125" bestFit="1" customWidth="1"/>
    <col min="10754" max="10754" width="12.5546875" customWidth="1"/>
    <col min="10759" max="10759" width="16.5546875" bestFit="1" customWidth="1"/>
    <col min="10760" max="10760" width="13.109375" bestFit="1" customWidth="1"/>
    <col min="10762" max="10762" width="15.5546875" customWidth="1"/>
    <col min="11007" max="11007" width="28.33203125" customWidth="1"/>
    <col min="11008" max="11008" width="25.88671875" customWidth="1"/>
    <col min="11009" max="11009" width="19.33203125" bestFit="1" customWidth="1"/>
    <col min="11010" max="11010" width="12.5546875" customWidth="1"/>
    <col min="11015" max="11015" width="16.5546875" bestFit="1" customWidth="1"/>
    <col min="11016" max="11016" width="13.109375" bestFit="1" customWidth="1"/>
    <col min="11018" max="11018" width="15.5546875" customWidth="1"/>
    <col min="11263" max="11263" width="28.33203125" customWidth="1"/>
    <col min="11264" max="11264" width="25.88671875" customWidth="1"/>
    <col min="11265" max="11265" width="19.33203125" bestFit="1" customWidth="1"/>
    <col min="11266" max="11266" width="12.5546875" customWidth="1"/>
    <col min="11271" max="11271" width="16.5546875" bestFit="1" customWidth="1"/>
    <col min="11272" max="11272" width="13.109375" bestFit="1" customWidth="1"/>
    <col min="11274" max="11274" width="15.5546875" customWidth="1"/>
    <col min="11519" max="11519" width="28.33203125" customWidth="1"/>
    <col min="11520" max="11520" width="25.88671875" customWidth="1"/>
    <col min="11521" max="11521" width="19.33203125" bestFit="1" customWidth="1"/>
    <col min="11522" max="11522" width="12.5546875" customWidth="1"/>
    <col min="11527" max="11527" width="16.5546875" bestFit="1" customWidth="1"/>
    <col min="11528" max="11528" width="13.109375" bestFit="1" customWidth="1"/>
    <col min="11530" max="11530" width="15.5546875" customWidth="1"/>
    <col min="11775" max="11775" width="28.33203125" customWidth="1"/>
    <col min="11776" max="11776" width="25.88671875" customWidth="1"/>
    <col min="11777" max="11777" width="19.33203125" bestFit="1" customWidth="1"/>
    <col min="11778" max="11778" width="12.5546875" customWidth="1"/>
    <col min="11783" max="11783" width="16.5546875" bestFit="1" customWidth="1"/>
    <col min="11784" max="11784" width="13.109375" bestFit="1" customWidth="1"/>
    <col min="11786" max="11786" width="15.5546875" customWidth="1"/>
    <col min="12031" max="12031" width="28.33203125" customWidth="1"/>
    <col min="12032" max="12032" width="25.88671875" customWidth="1"/>
    <col min="12033" max="12033" width="19.33203125" bestFit="1" customWidth="1"/>
    <col min="12034" max="12034" width="12.5546875" customWidth="1"/>
    <col min="12039" max="12039" width="16.5546875" bestFit="1" customWidth="1"/>
    <col min="12040" max="12040" width="13.109375" bestFit="1" customWidth="1"/>
    <col min="12042" max="12042" width="15.5546875" customWidth="1"/>
    <col min="12287" max="12287" width="28.33203125" customWidth="1"/>
    <col min="12288" max="12288" width="25.88671875" customWidth="1"/>
    <col min="12289" max="12289" width="19.33203125" bestFit="1" customWidth="1"/>
    <col min="12290" max="12290" width="12.5546875" customWidth="1"/>
    <col min="12295" max="12295" width="16.5546875" bestFit="1" customWidth="1"/>
    <col min="12296" max="12296" width="13.109375" bestFit="1" customWidth="1"/>
    <col min="12298" max="12298" width="15.5546875" customWidth="1"/>
    <col min="12543" max="12543" width="28.33203125" customWidth="1"/>
    <col min="12544" max="12544" width="25.88671875" customWidth="1"/>
    <col min="12545" max="12545" width="19.33203125" bestFit="1" customWidth="1"/>
    <col min="12546" max="12546" width="12.5546875" customWidth="1"/>
    <col min="12551" max="12551" width="16.5546875" bestFit="1" customWidth="1"/>
    <col min="12552" max="12552" width="13.109375" bestFit="1" customWidth="1"/>
    <col min="12554" max="12554" width="15.5546875" customWidth="1"/>
    <col min="12799" max="12799" width="28.33203125" customWidth="1"/>
    <col min="12800" max="12800" width="25.88671875" customWidth="1"/>
    <col min="12801" max="12801" width="19.33203125" bestFit="1" customWidth="1"/>
    <col min="12802" max="12802" width="12.5546875" customWidth="1"/>
    <col min="12807" max="12807" width="16.5546875" bestFit="1" customWidth="1"/>
    <col min="12808" max="12808" width="13.109375" bestFit="1" customWidth="1"/>
    <col min="12810" max="12810" width="15.5546875" customWidth="1"/>
    <col min="13055" max="13055" width="28.33203125" customWidth="1"/>
    <col min="13056" max="13056" width="25.88671875" customWidth="1"/>
    <col min="13057" max="13057" width="19.33203125" bestFit="1" customWidth="1"/>
    <col min="13058" max="13058" width="12.5546875" customWidth="1"/>
    <col min="13063" max="13063" width="16.5546875" bestFit="1" customWidth="1"/>
    <col min="13064" max="13064" width="13.109375" bestFit="1" customWidth="1"/>
    <col min="13066" max="13066" width="15.5546875" customWidth="1"/>
    <col min="13311" max="13311" width="28.33203125" customWidth="1"/>
    <col min="13312" max="13312" width="25.88671875" customWidth="1"/>
    <col min="13313" max="13313" width="19.33203125" bestFit="1" customWidth="1"/>
    <col min="13314" max="13314" width="12.5546875" customWidth="1"/>
    <col min="13319" max="13319" width="16.5546875" bestFit="1" customWidth="1"/>
    <col min="13320" max="13320" width="13.109375" bestFit="1" customWidth="1"/>
    <col min="13322" max="13322" width="15.5546875" customWidth="1"/>
    <col min="13567" max="13567" width="28.33203125" customWidth="1"/>
    <col min="13568" max="13568" width="25.88671875" customWidth="1"/>
    <col min="13569" max="13569" width="19.33203125" bestFit="1" customWidth="1"/>
    <col min="13570" max="13570" width="12.5546875" customWidth="1"/>
    <col min="13575" max="13575" width="16.5546875" bestFit="1" customWidth="1"/>
    <col min="13576" max="13576" width="13.109375" bestFit="1" customWidth="1"/>
    <col min="13578" max="13578" width="15.5546875" customWidth="1"/>
    <col min="13823" max="13823" width="28.33203125" customWidth="1"/>
    <col min="13824" max="13824" width="25.88671875" customWidth="1"/>
    <col min="13825" max="13825" width="19.33203125" bestFit="1" customWidth="1"/>
    <col min="13826" max="13826" width="12.5546875" customWidth="1"/>
    <col min="13831" max="13831" width="16.5546875" bestFit="1" customWidth="1"/>
    <col min="13832" max="13832" width="13.109375" bestFit="1" customWidth="1"/>
    <col min="13834" max="13834" width="15.5546875" customWidth="1"/>
    <col min="14079" max="14079" width="28.33203125" customWidth="1"/>
    <col min="14080" max="14080" width="25.88671875" customWidth="1"/>
    <col min="14081" max="14081" width="19.33203125" bestFit="1" customWidth="1"/>
    <col min="14082" max="14082" width="12.5546875" customWidth="1"/>
    <col min="14087" max="14087" width="16.5546875" bestFit="1" customWidth="1"/>
    <col min="14088" max="14088" width="13.109375" bestFit="1" customWidth="1"/>
    <col min="14090" max="14090" width="15.5546875" customWidth="1"/>
    <col min="14335" max="14335" width="28.33203125" customWidth="1"/>
    <col min="14336" max="14336" width="25.88671875" customWidth="1"/>
    <col min="14337" max="14337" width="19.33203125" bestFit="1" customWidth="1"/>
    <col min="14338" max="14338" width="12.5546875" customWidth="1"/>
    <col min="14343" max="14343" width="16.5546875" bestFit="1" customWidth="1"/>
    <col min="14344" max="14344" width="13.109375" bestFit="1" customWidth="1"/>
    <col min="14346" max="14346" width="15.5546875" customWidth="1"/>
    <col min="14591" max="14591" width="28.33203125" customWidth="1"/>
    <col min="14592" max="14592" width="25.88671875" customWidth="1"/>
    <col min="14593" max="14593" width="19.33203125" bestFit="1" customWidth="1"/>
    <col min="14594" max="14594" width="12.5546875" customWidth="1"/>
    <col min="14599" max="14599" width="16.5546875" bestFit="1" customWidth="1"/>
    <col min="14600" max="14600" width="13.109375" bestFit="1" customWidth="1"/>
    <col min="14602" max="14602" width="15.5546875" customWidth="1"/>
    <col min="14847" max="14847" width="28.33203125" customWidth="1"/>
    <col min="14848" max="14848" width="25.88671875" customWidth="1"/>
    <col min="14849" max="14849" width="19.33203125" bestFit="1" customWidth="1"/>
    <col min="14850" max="14850" width="12.5546875" customWidth="1"/>
    <col min="14855" max="14855" width="16.5546875" bestFit="1" customWidth="1"/>
    <col min="14856" max="14856" width="13.109375" bestFit="1" customWidth="1"/>
    <col min="14858" max="14858" width="15.5546875" customWidth="1"/>
    <col min="15103" max="15103" width="28.33203125" customWidth="1"/>
    <col min="15104" max="15104" width="25.88671875" customWidth="1"/>
    <col min="15105" max="15105" width="19.33203125" bestFit="1" customWidth="1"/>
    <col min="15106" max="15106" width="12.5546875" customWidth="1"/>
    <col min="15111" max="15111" width="16.5546875" bestFit="1" customWidth="1"/>
    <col min="15112" max="15112" width="13.109375" bestFit="1" customWidth="1"/>
    <col min="15114" max="15114" width="15.5546875" customWidth="1"/>
    <col min="15359" max="15359" width="28.33203125" customWidth="1"/>
    <col min="15360" max="15360" width="25.88671875" customWidth="1"/>
    <col min="15361" max="15361" width="19.33203125" bestFit="1" customWidth="1"/>
    <col min="15362" max="15362" width="12.5546875" customWidth="1"/>
    <col min="15367" max="15367" width="16.5546875" bestFit="1" customWidth="1"/>
    <col min="15368" max="15368" width="13.109375" bestFit="1" customWidth="1"/>
    <col min="15370" max="15370" width="15.5546875" customWidth="1"/>
    <col min="15615" max="15615" width="28.33203125" customWidth="1"/>
    <col min="15616" max="15616" width="25.88671875" customWidth="1"/>
    <col min="15617" max="15617" width="19.33203125" bestFit="1" customWidth="1"/>
    <col min="15618" max="15618" width="12.5546875" customWidth="1"/>
    <col min="15623" max="15623" width="16.5546875" bestFit="1" customWidth="1"/>
    <col min="15624" max="15624" width="13.109375" bestFit="1" customWidth="1"/>
    <col min="15626" max="15626" width="15.5546875" customWidth="1"/>
    <col min="15871" max="15871" width="28.33203125" customWidth="1"/>
    <col min="15872" max="15872" width="25.88671875" customWidth="1"/>
    <col min="15873" max="15873" width="19.33203125" bestFit="1" customWidth="1"/>
    <col min="15874" max="15874" width="12.5546875" customWidth="1"/>
    <col min="15879" max="15879" width="16.5546875" bestFit="1" customWidth="1"/>
    <col min="15880" max="15880" width="13.109375" bestFit="1" customWidth="1"/>
    <col min="15882" max="15882" width="15.5546875" customWidth="1"/>
    <col min="16127" max="16127" width="28.33203125" customWidth="1"/>
    <col min="16128" max="16128" width="25.88671875" customWidth="1"/>
    <col min="16129" max="16129" width="19.33203125" bestFit="1" customWidth="1"/>
    <col min="16130" max="16130" width="12.5546875" customWidth="1"/>
    <col min="16135" max="16135" width="16.5546875" bestFit="1" customWidth="1"/>
    <col min="16136" max="16136" width="13.109375" bestFit="1" customWidth="1"/>
    <col min="16138" max="16138" width="15.5546875" customWidth="1"/>
  </cols>
  <sheetData>
    <row r="7" spans="1:1" ht="15.6" x14ac:dyDescent="0.3">
      <c r="A7" s="1" t="s">
        <v>0</v>
      </c>
    </row>
    <row r="8" spans="1:1" ht="15.6" x14ac:dyDescent="0.3">
      <c r="A8" s="1" t="s">
        <v>46</v>
      </c>
    </row>
    <row r="17" spans="1:9" ht="31.2" customHeight="1" x14ac:dyDescent="0.3">
      <c r="A17" s="83" t="s">
        <v>150</v>
      </c>
      <c r="B17" s="83"/>
    </row>
    <row r="18" spans="1:9" ht="15.6" x14ac:dyDescent="0.3">
      <c r="A18" s="1" t="s">
        <v>149</v>
      </c>
    </row>
    <row r="20" spans="1:9" x14ac:dyDescent="0.3">
      <c r="A20" s="2"/>
      <c r="B20" s="2"/>
      <c r="C20" s="2" t="s">
        <v>1</v>
      </c>
      <c r="D20" s="3"/>
      <c r="E20" s="79" t="s">
        <v>2</v>
      </c>
      <c r="F20" s="80"/>
      <c r="G20" s="80"/>
      <c r="H20" s="80"/>
    </row>
    <row r="21" spans="1:9" ht="43.2" x14ac:dyDescent="0.3">
      <c r="A21" s="4" t="s">
        <v>3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</row>
    <row r="22" spans="1:9" x14ac:dyDescent="0.3">
      <c r="A22" s="8">
        <v>1</v>
      </c>
      <c r="B22" s="9" t="s">
        <v>11</v>
      </c>
      <c r="C22" s="67">
        <v>131407701.94868003</v>
      </c>
      <c r="D22" s="6">
        <v>5363</v>
      </c>
      <c r="E22" s="6">
        <v>5314</v>
      </c>
      <c r="F22" s="6">
        <v>2550</v>
      </c>
      <c r="G22" s="6">
        <v>2764</v>
      </c>
      <c r="H22" s="6">
        <v>0</v>
      </c>
      <c r="I22" s="16"/>
    </row>
    <row r="23" spans="1:9" x14ac:dyDescent="0.3">
      <c r="A23" s="8">
        <v>2</v>
      </c>
      <c r="B23" s="9" t="s">
        <v>12</v>
      </c>
      <c r="C23" s="68">
        <v>46481823.670000002</v>
      </c>
      <c r="D23" s="10">
        <v>5536</v>
      </c>
      <c r="E23" s="11">
        <v>5339</v>
      </c>
      <c r="F23" s="11">
        <v>638</v>
      </c>
      <c r="G23" s="11">
        <v>4701</v>
      </c>
      <c r="H23" s="11">
        <v>0</v>
      </c>
      <c r="I23" s="16"/>
    </row>
    <row r="24" spans="1:9" x14ac:dyDescent="0.3">
      <c r="A24" s="8">
        <v>3</v>
      </c>
      <c r="B24" s="9" t="s">
        <v>13</v>
      </c>
      <c r="C24" s="67">
        <v>66875490.374624014</v>
      </c>
      <c r="D24" s="6">
        <v>1640</v>
      </c>
      <c r="E24" s="6">
        <v>1557</v>
      </c>
      <c r="F24" s="6">
        <v>653</v>
      </c>
      <c r="G24" s="6">
        <v>904</v>
      </c>
      <c r="H24" s="6">
        <v>0</v>
      </c>
      <c r="I24" s="16"/>
    </row>
    <row r="25" spans="1:9" x14ac:dyDescent="0.3">
      <c r="A25" s="8">
        <v>4</v>
      </c>
      <c r="B25" s="9" t="s">
        <v>14</v>
      </c>
      <c r="C25" s="69">
        <v>204190491.25</v>
      </c>
      <c r="D25" s="8">
        <v>8042</v>
      </c>
      <c r="E25" s="8">
        <v>5179</v>
      </c>
      <c r="F25" s="8">
        <v>3595</v>
      </c>
      <c r="G25" s="8">
        <v>1584</v>
      </c>
      <c r="H25" s="8">
        <v>0</v>
      </c>
      <c r="I25" s="16"/>
    </row>
    <row r="26" spans="1:9" x14ac:dyDescent="0.3">
      <c r="A26" s="8">
        <v>5</v>
      </c>
      <c r="B26" s="9" t="s">
        <v>15</v>
      </c>
      <c r="C26" s="67">
        <v>46427245.699999973</v>
      </c>
      <c r="D26" s="6">
        <v>1606</v>
      </c>
      <c r="E26" s="6">
        <v>1598</v>
      </c>
      <c r="F26" s="6">
        <v>642</v>
      </c>
      <c r="G26" s="6">
        <v>956</v>
      </c>
      <c r="H26" s="6">
        <v>0</v>
      </c>
      <c r="I26" s="16"/>
    </row>
    <row r="27" spans="1:9" x14ac:dyDescent="0.3">
      <c r="A27" s="8">
        <v>6</v>
      </c>
      <c r="B27" s="9" t="s">
        <v>16</v>
      </c>
      <c r="C27" s="68">
        <v>95957976.239999995</v>
      </c>
      <c r="D27" s="10">
        <v>11454</v>
      </c>
      <c r="E27" s="11">
        <v>11451</v>
      </c>
      <c r="F27" s="11">
        <v>1509</v>
      </c>
      <c r="G27" s="11">
        <v>9942</v>
      </c>
      <c r="H27" s="11">
        <v>0</v>
      </c>
      <c r="I27" s="16"/>
    </row>
    <row r="28" spans="1:9" x14ac:dyDescent="0.3">
      <c r="A28" s="8">
        <v>7</v>
      </c>
      <c r="B28" s="9" t="s">
        <v>17</v>
      </c>
      <c r="C28" s="67">
        <v>9040864.4199999999</v>
      </c>
      <c r="D28" s="6">
        <v>707</v>
      </c>
      <c r="E28" s="6">
        <v>648</v>
      </c>
      <c r="F28" s="6">
        <v>114</v>
      </c>
      <c r="G28" s="6">
        <v>534</v>
      </c>
      <c r="H28" s="6">
        <v>0</v>
      </c>
      <c r="I28" s="16"/>
    </row>
    <row r="29" spans="1:9" x14ac:dyDescent="0.3">
      <c r="A29" s="8">
        <v>8</v>
      </c>
      <c r="B29" s="9" t="s">
        <v>18</v>
      </c>
      <c r="C29" s="68">
        <v>35853846.399999999</v>
      </c>
      <c r="D29" s="10">
        <v>1142</v>
      </c>
      <c r="E29" s="11">
        <v>1126</v>
      </c>
      <c r="F29" s="11">
        <v>469</v>
      </c>
      <c r="G29" s="11">
        <v>657</v>
      </c>
      <c r="H29" s="10">
        <v>0</v>
      </c>
      <c r="I29" s="16"/>
    </row>
    <row r="30" spans="1:9" x14ac:dyDescent="0.3">
      <c r="A30" s="8">
        <v>9</v>
      </c>
      <c r="B30" s="9" t="s">
        <v>19</v>
      </c>
      <c r="C30" s="67">
        <v>90994749.540000021</v>
      </c>
      <c r="D30" s="6">
        <v>7384</v>
      </c>
      <c r="E30" s="6">
        <v>6109</v>
      </c>
      <c r="F30" s="6">
        <v>2988</v>
      </c>
      <c r="G30" s="6">
        <v>3121</v>
      </c>
      <c r="H30" s="6">
        <v>0</v>
      </c>
      <c r="I30" s="16"/>
    </row>
    <row r="31" spans="1:9" x14ac:dyDescent="0.3">
      <c r="A31" s="8">
        <v>10</v>
      </c>
      <c r="B31" s="9" t="s">
        <v>20</v>
      </c>
      <c r="C31" s="71">
        <v>132231616.09999996</v>
      </c>
      <c r="D31" s="10">
        <v>19470</v>
      </c>
      <c r="E31" s="10">
        <v>19279</v>
      </c>
      <c r="F31" s="10">
        <v>5552</v>
      </c>
      <c r="G31" s="10">
        <v>13727</v>
      </c>
      <c r="H31" s="10">
        <v>0</v>
      </c>
      <c r="I31" s="16"/>
    </row>
    <row r="32" spans="1:9" x14ac:dyDescent="0.3">
      <c r="A32" s="8">
        <v>11</v>
      </c>
      <c r="B32" s="9" t="s">
        <v>21</v>
      </c>
      <c r="C32" s="67">
        <v>103571429.23999999</v>
      </c>
      <c r="D32" s="6">
        <v>11108</v>
      </c>
      <c r="E32" s="6">
        <v>9521</v>
      </c>
      <c r="F32" s="6">
        <v>5353</v>
      </c>
      <c r="G32" s="6">
        <v>4168</v>
      </c>
      <c r="H32" s="6">
        <v>0</v>
      </c>
      <c r="I32" s="16"/>
    </row>
    <row r="33" spans="1:10" x14ac:dyDescent="0.3">
      <c r="A33" s="8">
        <v>12</v>
      </c>
      <c r="B33" s="9" t="s">
        <v>22</v>
      </c>
      <c r="C33" s="71">
        <v>14312197.049999993</v>
      </c>
      <c r="D33" s="10">
        <v>431</v>
      </c>
      <c r="E33" s="10">
        <v>431</v>
      </c>
      <c r="F33" s="10">
        <v>203</v>
      </c>
      <c r="G33" s="10">
        <v>228</v>
      </c>
      <c r="H33" s="10">
        <v>0</v>
      </c>
      <c r="I33" s="16"/>
    </row>
    <row r="34" spans="1:10" x14ac:dyDescent="0.3">
      <c r="A34" s="8">
        <v>13</v>
      </c>
      <c r="B34" s="9" t="s">
        <v>23</v>
      </c>
      <c r="C34" s="70">
        <v>485974219.04310036</v>
      </c>
      <c r="D34" s="6">
        <v>14230</v>
      </c>
      <c r="E34" s="6">
        <v>14002</v>
      </c>
      <c r="F34" s="6">
        <v>7727</v>
      </c>
      <c r="G34" s="6">
        <v>6275</v>
      </c>
      <c r="H34" s="6">
        <v>0</v>
      </c>
      <c r="I34" s="16"/>
    </row>
    <row r="35" spans="1:10" x14ac:dyDescent="0.3">
      <c r="A35" s="8">
        <v>14</v>
      </c>
      <c r="B35" s="9" t="s">
        <v>24</v>
      </c>
      <c r="C35" s="68">
        <v>44788886.278660007</v>
      </c>
      <c r="D35" s="10">
        <v>88</v>
      </c>
      <c r="E35" s="11">
        <v>57</v>
      </c>
      <c r="F35" s="11">
        <v>31</v>
      </c>
      <c r="G35" s="11">
        <v>13</v>
      </c>
      <c r="H35" s="11">
        <v>13</v>
      </c>
      <c r="I35" s="16"/>
    </row>
    <row r="36" spans="1:10" x14ac:dyDescent="0.3">
      <c r="A36" s="8">
        <v>15</v>
      </c>
      <c r="B36" s="9" t="s">
        <v>25</v>
      </c>
      <c r="C36" s="67">
        <v>98845346.359804034</v>
      </c>
      <c r="D36" s="6">
        <v>655</v>
      </c>
      <c r="E36" s="6">
        <v>551</v>
      </c>
      <c r="F36" s="6">
        <v>300</v>
      </c>
      <c r="G36" s="6">
        <v>246</v>
      </c>
      <c r="H36" s="6">
        <v>5</v>
      </c>
      <c r="I36" s="16"/>
    </row>
    <row r="37" spans="1:10" x14ac:dyDescent="0.3">
      <c r="A37" s="8">
        <v>16</v>
      </c>
      <c r="B37" s="9" t="s">
        <v>26</v>
      </c>
      <c r="C37" s="68">
        <v>86162626.469999999</v>
      </c>
      <c r="D37" s="10">
        <v>4408</v>
      </c>
      <c r="E37" s="11">
        <v>4275</v>
      </c>
      <c r="F37" s="11">
        <v>1459</v>
      </c>
      <c r="G37" s="11">
        <v>2531</v>
      </c>
      <c r="H37" s="11">
        <v>285</v>
      </c>
      <c r="I37" s="16"/>
    </row>
    <row r="38" spans="1:10" x14ac:dyDescent="0.3">
      <c r="A38" s="8">
        <v>17</v>
      </c>
      <c r="B38" s="9" t="s">
        <v>27</v>
      </c>
      <c r="C38" s="67">
        <v>9881281.5999999903</v>
      </c>
      <c r="D38" s="6">
        <v>1614</v>
      </c>
      <c r="E38" s="6">
        <v>1609</v>
      </c>
      <c r="F38" s="6">
        <v>135</v>
      </c>
      <c r="G38" s="6">
        <v>1474</v>
      </c>
      <c r="H38" s="6">
        <v>0</v>
      </c>
      <c r="I38" s="16"/>
    </row>
    <row r="39" spans="1:10" x14ac:dyDescent="0.3">
      <c r="A39" s="8">
        <v>18</v>
      </c>
      <c r="B39" s="9" t="s">
        <v>28</v>
      </c>
      <c r="C39" s="68">
        <v>13631094.550000003</v>
      </c>
      <c r="D39" s="10">
        <v>878</v>
      </c>
      <c r="E39" s="11">
        <v>875</v>
      </c>
      <c r="F39" s="11">
        <v>242</v>
      </c>
      <c r="G39" s="11">
        <v>633</v>
      </c>
      <c r="H39" s="11">
        <v>0</v>
      </c>
      <c r="I39" s="16"/>
    </row>
    <row r="40" spans="1:10" x14ac:dyDescent="0.3">
      <c r="A40" s="8">
        <v>19</v>
      </c>
      <c r="B40" s="9" t="s">
        <v>29</v>
      </c>
      <c r="C40" s="67">
        <v>677087382.72000051</v>
      </c>
      <c r="D40" s="6">
        <v>29613</v>
      </c>
      <c r="E40" s="6">
        <v>29070</v>
      </c>
      <c r="F40" s="6">
        <v>12973</v>
      </c>
      <c r="G40" s="6">
        <v>16097</v>
      </c>
      <c r="H40" s="6">
        <v>0</v>
      </c>
      <c r="I40" s="16"/>
    </row>
    <row r="41" spans="1:10" x14ac:dyDescent="0.3">
      <c r="A41" s="8">
        <v>20</v>
      </c>
      <c r="B41" s="9" t="s">
        <v>30</v>
      </c>
      <c r="C41" s="68">
        <v>687235829.01999998</v>
      </c>
      <c r="D41" s="10">
        <v>24091</v>
      </c>
      <c r="E41" s="11">
        <v>24091</v>
      </c>
      <c r="F41" s="11">
        <v>12954</v>
      </c>
      <c r="G41" s="11">
        <v>11137</v>
      </c>
      <c r="H41" s="11">
        <v>0</v>
      </c>
      <c r="I41" s="16"/>
    </row>
    <row r="42" spans="1:10" x14ac:dyDescent="0.3">
      <c r="A42" s="8">
        <v>21</v>
      </c>
      <c r="B42" s="9" t="s">
        <v>31</v>
      </c>
      <c r="C42" s="67">
        <v>1631162423.7900319</v>
      </c>
      <c r="D42" s="5">
        <v>198483</v>
      </c>
      <c r="E42" s="5">
        <v>159068</v>
      </c>
      <c r="F42" s="5">
        <v>90147</v>
      </c>
      <c r="G42" s="5">
        <v>68921</v>
      </c>
      <c r="H42" s="5">
        <v>0</v>
      </c>
      <c r="I42" s="16"/>
    </row>
    <row r="43" spans="1:10" x14ac:dyDescent="0.3">
      <c r="A43" s="8">
        <v>22</v>
      </c>
      <c r="B43" s="9" t="s">
        <v>32</v>
      </c>
      <c r="C43" s="68">
        <v>993912159.01000047</v>
      </c>
      <c r="D43" s="10">
        <v>46894</v>
      </c>
      <c r="E43" s="11">
        <v>46624</v>
      </c>
      <c r="F43" s="11">
        <v>24924</v>
      </c>
      <c r="G43" s="11">
        <v>21700</v>
      </c>
      <c r="H43" s="11">
        <v>0</v>
      </c>
      <c r="I43" s="16"/>
    </row>
    <row r="44" spans="1:10" x14ac:dyDescent="0.3">
      <c r="A44" s="8">
        <v>23</v>
      </c>
      <c r="B44" s="9" t="s">
        <v>33</v>
      </c>
      <c r="C44" s="67">
        <v>55379580.260000013</v>
      </c>
      <c r="D44" s="6">
        <v>2872</v>
      </c>
      <c r="E44" s="6">
        <v>2857</v>
      </c>
      <c r="F44" s="6">
        <v>776</v>
      </c>
      <c r="G44" s="6">
        <v>2081</v>
      </c>
      <c r="H44" s="6">
        <v>0</v>
      </c>
      <c r="I44" s="16"/>
    </row>
    <row r="45" spans="1:10" x14ac:dyDescent="0.3">
      <c r="A45" s="8">
        <v>24</v>
      </c>
      <c r="B45" s="9" t="s">
        <v>34</v>
      </c>
      <c r="C45" s="69">
        <v>542246043.66999996</v>
      </c>
      <c r="D45" s="8">
        <v>3766</v>
      </c>
      <c r="E45" s="8">
        <v>2728</v>
      </c>
      <c r="F45" s="8">
        <v>2397</v>
      </c>
      <c r="G45" s="8">
        <v>322</v>
      </c>
      <c r="H45" s="8">
        <v>9</v>
      </c>
      <c r="I45" s="16"/>
    </row>
    <row r="46" spans="1:10" x14ac:dyDescent="0.3">
      <c r="A46" s="8">
        <v>25</v>
      </c>
      <c r="B46" s="9" t="s">
        <v>35</v>
      </c>
      <c r="C46" s="67">
        <v>384903444.90690798</v>
      </c>
      <c r="D46" s="6">
        <v>8398</v>
      </c>
      <c r="E46" s="6">
        <v>7904</v>
      </c>
      <c r="F46" s="6">
        <v>3280</v>
      </c>
      <c r="G46" s="6">
        <v>4624</v>
      </c>
      <c r="H46" s="6">
        <v>0</v>
      </c>
      <c r="I46" s="16"/>
    </row>
    <row r="47" spans="1:10" x14ac:dyDescent="0.3">
      <c r="A47" s="8">
        <v>26</v>
      </c>
      <c r="B47" s="9" t="s">
        <v>36</v>
      </c>
      <c r="C47" s="68">
        <v>23081192.550000004</v>
      </c>
      <c r="D47" s="10">
        <v>3119</v>
      </c>
      <c r="E47" s="11">
        <v>3099</v>
      </c>
      <c r="F47" s="11">
        <v>622</v>
      </c>
      <c r="G47" s="11">
        <v>2477</v>
      </c>
      <c r="H47" s="11">
        <v>0</v>
      </c>
      <c r="I47" s="16"/>
    </row>
    <row r="48" spans="1:10" s="12" customFormat="1" x14ac:dyDescent="0.3">
      <c r="A48" s="8">
        <v>27</v>
      </c>
      <c r="B48" s="9" t="s">
        <v>37</v>
      </c>
      <c r="C48" s="67">
        <v>50782457.639999986</v>
      </c>
      <c r="D48" s="6">
        <v>2646</v>
      </c>
      <c r="E48" s="6">
        <v>2599</v>
      </c>
      <c r="F48" s="6">
        <v>776</v>
      </c>
      <c r="G48" s="6">
        <v>1823</v>
      </c>
      <c r="H48" s="6">
        <v>0</v>
      </c>
      <c r="I48" s="16"/>
      <c r="J48"/>
    </row>
    <row r="49" spans="1:9" x14ac:dyDescent="0.3">
      <c r="A49" s="8">
        <v>28</v>
      </c>
      <c r="B49" s="9" t="s">
        <v>38</v>
      </c>
      <c r="C49" s="68">
        <v>192182240.024573</v>
      </c>
      <c r="D49" s="10">
        <v>3630</v>
      </c>
      <c r="E49" s="11">
        <v>3396</v>
      </c>
      <c r="F49" s="11">
        <v>2472</v>
      </c>
      <c r="G49" s="11">
        <v>924</v>
      </c>
      <c r="H49" s="11">
        <v>0</v>
      </c>
      <c r="I49" s="16"/>
    </row>
    <row r="50" spans="1:9" x14ac:dyDescent="0.3">
      <c r="A50" s="8">
        <v>29</v>
      </c>
      <c r="B50" s="9" t="s">
        <v>39</v>
      </c>
      <c r="C50" s="67">
        <v>753235007.4599992</v>
      </c>
      <c r="D50" s="6">
        <v>28485</v>
      </c>
      <c r="E50" s="6">
        <v>24423</v>
      </c>
      <c r="F50" s="6">
        <v>12300</v>
      </c>
      <c r="G50" s="6">
        <v>12123</v>
      </c>
      <c r="H50" s="6">
        <v>0</v>
      </c>
      <c r="I50" s="16"/>
    </row>
    <row r="51" spans="1:9" x14ac:dyDescent="0.3">
      <c r="A51" s="8">
        <v>30</v>
      </c>
      <c r="B51" s="9" t="s">
        <v>40</v>
      </c>
      <c r="C51" s="68">
        <v>718063127.95000005</v>
      </c>
      <c r="D51" s="10">
        <v>64534</v>
      </c>
      <c r="E51" s="11">
        <v>54402</v>
      </c>
      <c r="F51" s="11">
        <v>4890</v>
      </c>
      <c r="G51" s="11">
        <v>49512</v>
      </c>
      <c r="H51" s="11">
        <v>0</v>
      </c>
      <c r="I51" s="16"/>
    </row>
    <row r="52" spans="1:9" x14ac:dyDescent="0.3">
      <c r="A52" s="8">
        <v>31</v>
      </c>
      <c r="B52" s="9" t="s">
        <v>41</v>
      </c>
      <c r="C52" s="67">
        <v>20091308.52</v>
      </c>
      <c r="D52" s="6">
        <v>814</v>
      </c>
      <c r="E52" s="6">
        <v>814</v>
      </c>
      <c r="F52" s="6">
        <v>293</v>
      </c>
      <c r="G52" s="6">
        <v>521</v>
      </c>
      <c r="H52" s="6">
        <v>0</v>
      </c>
      <c r="I52" s="16"/>
    </row>
    <row r="53" spans="1:9" x14ac:dyDescent="0.3">
      <c r="A53" s="8">
        <v>32</v>
      </c>
      <c r="B53" s="9" t="s">
        <v>42</v>
      </c>
      <c r="C53" s="71">
        <v>336120692.61415613</v>
      </c>
      <c r="D53" s="10">
        <v>6961</v>
      </c>
      <c r="E53" s="10">
        <v>6729</v>
      </c>
      <c r="F53" s="10">
        <v>2577</v>
      </c>
      <c r="G53" s="10">
        <v>4147</v>
      </c>
      <c r="H53" s="10">
        <v>5</v>
      </c>
      <c r="I53" s="16"/>
    </row>
    <row r="54" spans="1:9" x14ac:dyDescent="0.3">
      <c r="A54" s="8">
        <v>33</v>
      </c>
      <c r="B54" s="9" t="s">
        <v>47</v>
      </c>
      <c r="C54" s="67">
        <v>18927329.870000008</v>
      </c>
      <c r="D54" s="6">
        <v>1332</v>
      </c>
      <c r="E54" s="6">
        <v>1332</v>
      </c>
      <c r="F54" s="6">
        <v>200</v>
      </c>
      <c r="G54" s="6">
        <v>1132</v>
      </c>
      <c r="H54" s="6">
        <v>0</v>
      </c>
      <c r="I54" s="16"/>
    </row>
    <row r="55" spans="1:9" x14ac:dyDescent="0.3">
      <c r="A55" s="8">
        <v>34</v>
      </c>
      <c r="B55" s="9" t="s">
        <v>43</v>
      </c>
      <c r="C55" s="71">
        <v>1352428713.5800056</v>
      </c>
      <c r="D55" s="10">
        <v>140993</v>
      </c>
      <c r="E55" s="10">
        <v>107463</v>
      </c>
      <c r="F55" s="10">
        <v>57898</v>
      </c>
      <c r="G55" s="10">
        <v>49565</v>
      </c>
      <c r="H55" s="10">
        <v>0</v>
      </c>
      <c r="I55" s="16"/>
    </row>
    <row r="56" spans="1:9" x14ac:dyDescent="0.3">
      <c r="A56" s="81" t="s">
        <v>44</v>
      </c>
      <c r="B56" s="82"/>
      <c r="C56" s="66">
        <f t="shared" ref="C56:H56" si="0">+SUM(C22:C55)</f>
        <v>10153467819.820545</v>
      </c>
      <c r="D56" s="14">
        <f t="shared" si="0"/>
        <v>662387</v>
      </c>
      <c r="E56" s="14">
        <f t="shared" si="0"/>
        <v>565520</v>
      </c>
      <c r="F56" s="14">
        <f t="shared" si="0"/>
        <v>263639</v>
      </c>
      <c r="G56" s="14">
        <f t="shared" si="0"/>
        <v>301564</v>
      </c>
      <c r="H56" s="14">
        <f t="shared" si="0"/>
        <v>317</v>
      </c>
      <c r="I56" s="16"/>
    </row>
    <row r="57" spans="1:9" x14ac:dyDescent="0.3">
      <c r="A57" t="s">
        <v>152</v>
      </c>
      <c r="C57" s="55"/>
      <c r="D57" s="15"/>
      <c r="E57" s="7"/>
      <c r="F57" s="7"/>
      <c r="G57" s="16"/>
      <c r="H57" s="7"/>
    </row>
    <row r="58" spans="1:9" ht="16.2" x14ac:dyDescent="0.3">
      <c r="A58" s="77" t="s">
        <v>151</v>
      </c>
      <c r="C58" s="16"/>
      <c r="D58" s="17"/>
    </row>
    <row r="59" spans="1:9" x14ac:dyDescent="0.3">
      <c r="A59" t="s">
        <v>45</v>
      </c>
      <c r="C59" s="56"/>
      <c r="D59" s="18"/>
    </row>
    <row r="60" spans="1:9" x14ac:dyDescent="0.3">
      <c r="C60" s="78"/>
      <c r="F60" s="7"/>
    </row>
    <row r="85" spans="3:4" x14ac:dyDescent="0.3">
      <c r="C85" s="55"/>
      <c r="D85" s="15"/>
    </row>
  </sheetData>
  <mergeCells count="3">
    <mergeCell ref="E20:H20"/>
    <mergeCell ref="A56:B56"/>
    <mergeCell ref="A17:B1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51"/>
  <sheetViews>
    <sheetView showGridLines="0" topLeftCell="A21" zoomScale="98" zoomScaleNormal="98" workbookViewId="0">
      <selection activeCell="G50" sqref="G50"/>
    </sheetView>
  </sheetViews>
  <sheetFormatPr baseColWidth="10" defaultRowHeight="14.4" x14ac:dyDescent="0.3"/>
  <cols>
    <col min="1" max="1" width="31" style="19" customWidth="1"/>
    <col min="2" max="2" width="21.44140625" customWidth="1"/>
    <col min="3" max="3" width="10.33203125" customWidth="1"/>
    <col min="4" max="4" width="8.109375" customWidth="1"/>
    <col min="5" max="5" width="8.5546875" customWidth="1"/>
    <col min="6" max="6" width="8.6640625" customWidth="1"/>
    <col min="7" max="7" width="8.44140625" customWidth="1"/>
    <col min="8" max="8" width="8.33203125" customWidth="1"/>
    <col min="9" max="9" width="8.88671875" customWidth="1"/>
    <col min="10" max="10" width="8.44140625" customWidth="1"/>
    <col min="11" max="11" width="8.6640625" customWidth="1"/>
    <col min="12" max="12" width="8.88671875" customWidth="1"/>
    <col min="13" max="13" width="9.5546875" customWidth="1"/>
    <col min="14" max="14" width="8.88671875" customWidth="1"/>
    <col min="15" max="15" width="8.44140625" customWidth="1"/>
    <col min="16" max="16" width="8.109375" customWidth="1"/>
    <col min="17" max="17" width="6.88671875" customWidth="1"/>
    <col min="18" max="18" width="8.33203125" customWidth="1"/>
    <col min="19" max="19" width="8.5546875" customWidth="1"/>
    <col min="20" max="20" width="15.33203125" customWidth="1"/>
    <col min="21" max="21" width="17.33203125" customWidth="1"/>
    <col min="22" max="22" width="11.44140625" customWidth="1"/>
    <col min="23" max="23" width="22" bestFit="1" customWidth="1"/>
    <col min="24" max="24" width="5.5546875" bestFit="1" customWidth="1"/>
    <col min="25" max="26" width="6.5546875" bestFit="1" customWidth="1"/>
    <col min="27" max="27" width="5.5546875" bestFit="1" customWidth="1"/>
    <col min="28" max="28" width="6.5546875" bestFit="1" customWidth="1"/>
    <col min="29" max="29" width="5.5546875" bestFit="1" customWidth="1"/>
    <col min="30" max="31" width="6.5546875" bestFit="1" customWidth="1"/>
    <col min="32" max="32" width="5.5546875" bestFit="1" customWidth="1"/>
    <col min="33" max="33" width="7.5546875" bestFit="1" customWidth="1"/>
    <col min="34" max="35" width="6.5546875" bestFit="1" customWidth="1"/>
    <col min="36" max="37" width="5.5546875" bestFit="1" customWidth="1"/>
    <col min="38" max="38" width="6.5546875" bestFit="1" customWidth="1"/>
    <col min="39" max="39" width="5.5546875" bestFit="1" customWidth="1"/>
    <col min="40" max="40" width="6.5546875" bestFit="1" customWidth="1"/>
    <col min="41" max="41" width="10" customWidth="1"/>
    <col min="43" max="43" width="11.44140625" customWidth="1"/>
    <col min="44" max="44" width="24.44140625" customWidth="1"/>
    <col min="45" max="45" width="15.44140625" bestFit="1" customWidth="1"/>
    <col min="257" max="257" width="4.109375" bestFit="1" customWidth="1"/>
    <col min="258" max="258" width="22" bestFit="1" customWidth="1"/>
    <col min="259" max="259" width="6.5546875" customWidth="1"/>
    <col min="260" max="267" width="5.109375" bestFit="1" customWidth="1"/>
    <col min="268" max="268" width="6" bestFit="1" customWidth="1"/>
    <col min="269" max="275" width="5.109375" bestFit="1" customWidth="1"/>
    <col min="276" max="276" width="9.6640625" customWidth="1"/>
    <col min="277" max="277" width="12.88671875" customWidth="1"/>
    <col min="278" max="278" width="11.44140625" customWidth="1"/>
    <col min="279" max="279" width="22" bestFit="1" customWidth="1"/>
    <col min="280" max="280" width="5.5546875" bestFit="1" customWidth="1"/>
    <col min="281" max="282" width="6.5546875" bestFit="1" customWidth="1"/>
    <col min="283" max="283" width="5.5546875" bestFit="1" customWidth="1"/>
    <col min="284" max="284" width="6.5546875" bestFit="1" customWidth="1"/>
    <col min="285" max="285" width="5.5546875" bestFit="1" customWidth="1"/>
    <col min="286" max="287" width="6.5546875" bestFit="1" customWidth="1"/>
    <col min="288" max="288" width="5.5546875" bestFit="1" customWidth="1"/>
    <col min="289" max="289" width="7.5546875" bestFit="1" customWidth="1"/>
    <col min="290" max="291" width="6.5546875" bestFit="1" customWidth="1"/>
    <col min="292" max="293" width="5.5546875" bestFit="1" customWidth="1"/>
    <col min="294" max="294" width="6.5546875" bestFit="1" customWidth="1"/>
    <col min="295" max="295" width="5.5546875" bestFit="1" customWidth="1"/>
    <col min="296" max="296" width="6.5546875" bestFit="1" customWidth="1"/>
    <col min="297" max="297" width="10" customWidth="1"/>
    <col min="299" max="299" width="11.44140625" customWidth="1"/>
    <col min="300" max="300" width="24.44140625" customWidth="1"/>
    <col min="301" max="301" width="15.44140625" bestFit="1" customWidth="1"/>
    <col min="513" max="513" width="4.109375" bestFit="1" customWidth="1"/>
    <col min="514" max="514" width="22" bestFit="1" customWidth="1"/>
    <col min="515" max="515" width="6.5546875" customWidth="1"/>
    <col min="516" max="523" width="5.109375" bestFit="1" customWidth="1"/>
    <col min="524" max="524" width="6" bestFit="1" customWidth="1"/>
    <col min="525" max="531" width="5.109375" bestFit="1" customWidth="1"/>
    <col min="532" max="532" width="9.6640625" customWidth="1"/>
    <col min="533" max="533" width="12.88671875" customWidth="1"/>
    <col min="534" max="534" width="11.44140625" customWidth="1"/>
    <col min="535" max="535" width="22" bestFit="1" customWidth="1"/>
    <col min="536" max="536" width="5.5546875" bestFit="1" customWidth="1"/>
    <col min="537" max="538" width="6.5546875" bestFit="1" customWidth="1"/>
    <col min="539" max="539" width="5.5546875" bestFit="1" customWidth="1"/>
    <col min="540" max="540" width="6.5546875" bestFit="1" customWidth="1"/>
    <col min="541" max="541" width="5.5546875" bestFit="1" customWidth="1"/>
    <col min="542" max="543" width="6.5546875" bestFit="1" customWidth="1"/>
    <col min="544" max="544" width="5.5546875" bestFit="1" customWidth="1"/>
    <col min="545" max="545" width="7.5546875" bestFit="1" customWidth="1"/>
    <col min="546" max="547" width="6.5546875" bestFit="1" customWidth="1"/>
    <col min="548" max="549" width="5.5546875" bestFit="1" customWidth="1"/>
    <col min="550" max="550" width="6.5546875" bestFit="1" customWidth="1"/>
    <col min="551" max="551" width="5.5546875" bestFit="1" customWidth="1"/>
    <col min="552" max="552" width="6.5546875" bestFit="1" customWidth="1"/>
    <col min="553" max="553" width="10" customWidth="1"/>
    <col min="555" max="555" width="11.44140625" customWidth="1"/>
    <col min="556" max="556" width="24.44140625" customWidth="1"/>
    <col min="557" max="557" width="15.44140625" bestFit="1" customWidth="1"/>
    <col min="769" max="769" width="4.109375" bestFit="1" customWidth="1"/>
    <col min="770" max="770" width="22" bestFit="1" customWidth="1"/>
    <col min="771" max="771" width="6.5546875" customWidth="1"/>
    <col min="772" max="779" width="5.109375" bestFit="1" customWidth="1"/>
    <col min="780" max="780" width="6" bestFit="1" customWidth="1"/>
    <col min="781" max="787" width="5.109375" bestFit="1" customWidth="1"/>
    <col min="788" max="788" width="9.6640625" customWidth="1"/>
    <col min="789" max="789" width="12.88671875" customWidth="1"/>
    <col min="790" max="790" width="11.44140625" customWidth="1"/>
    <col min="791" max="791" width="22" bestFit="1" customWidth="1"/>
    <col min="792" max="792" width="5.5546875" bestFit="1" customWidth="1"/>
    <col min="793" max="794" width="6.5546875" bestFit="1" customWidth="1"/>
    <col min="795" max="795" width="5.5546875" bestFit="1" customWidth="1"/>
    <col min="796" max="796" width="6.5546875" bestFit="1" customWidth="1"/>
    <col min="797" max="797" width="5.5546875" bestFit="1" customWidth="1"/>
    <col min="798" max="799" width="6.5546875" bestFit="1" customWidth="1"/>
    <col min="800" max="800" width="5.5546875" bestFit="1" customWidth="1"/>
    <col min="801" max="801" width="7.5546875" bestFit="1" customWidth="1"/>
    <col min="802" max="803" width="6.5546875" bestFit="1" customWidth="1"/>
    <col min="804" max="805" width="5.5546875" bestFit="1" customWidth="1"/>
    <col min="806" max="806" width="6.5546875" bestFit="1" customWidth="1"/>
    <col min="807" max="807" width="5.5546875" bestFit="1" customWidth="1"/>
    <col min="808" max="808" width="6.5546875" bestFit="1" customWidth="1"/>
    <col min="809" max="809" width="10" customWidth="1"/>
    <col min="811" max="811" width="11.44140625" customWidth="1"/>
    <col min="812" max="812" width="24.44140625" customWidth="1"/>
    <col min="813" max="813" width="15.44140625" bestFit="1" customWidth="1"/>
    <col min="1025" max="1025" width="4.109375" bestFit="1" customWidth="1"/>
    <col min="1026" max="1026" width="22" bestFit="1" customWidth="1"/>
    <col min="1027" max="1027" width="6.5546875" customWidth="1"/>
    <col min="1028" max="1035" width="5.109375" bestFit="1" customWidth="1"/>
    <col min="1036" max="1036" width="6" bestFit="1" customWidth="1"/>
    <col min="1037" max="1043" width="5.109375" bestFit="1" customWidth="1"/>
    <col min="1044" max="1044" width="9.6640625" customWidth="1"/>
    <col min="1045" max="1045" width="12.88671875" customWidth="1"/>
    <col min="1046" max="1046" width="11.44140625" customWidth="1"/>
    <col min="1047" max="1047" width="22" bestFit="1" customWidth="1"/>
    <col min="1048" max="1048" width="5.5546875" bestFit="1" customWidth="1"/>
    <col min="1049" max="1050" width="6.5546875" bestFit="1" customWidth="1"/>
    <col min="1051" max="1051" width="5.5546875" bestFit="1" customWidth="1"/>
    <col min="1052" max="1052" width="6.5546875" bestFit="1" customWidth="1"/>
    <col min="1053" max="1053" width="5.5546875" bestFit="1" customWidth="1"/>
    <col min="1054" max="1055" width="6.5546875" bestFit="1" customWidth="1"/>
    <col min="1056" max="1056" width="5.5546875" bestFit="1" customWidth="1"/>
    <col min="1057" max="1057" width="7.5546875" bestFit="1" customWidth="1"/>
    <col min="1058" max="1059" width="6.5546875" bestFit="1" customWidth="1"/>
    <col min="1060" max="1061" width="5.5546875" bestFit="1" customWidth="1"/>
    <col min="1062" max="1062" width="6.5546875" bestFit="1" customWidth="1"/>
    <col min="1063" max="1063" width="5.5546875" bestFit="1" customWidth="1"/>
    <col min="1064" max="1064" width="6.5546875" bestFit="1" customWidth="1"/>
    <col min="1065" max="1065" width="10" customWidth="1"/>
    <col min="1067" max="1067" width="11.44140625" customWidth="1"/>
    <col min="1068" max="1068" width="24.44140625" customWidth="1"/>
    <col min="1069" max="1069" width="15.44140625" bestFit="1" customWidth="1"/>
    <col min="1281" max="1281" width="4.109375" bestFit="1" customWidth="1"/>
    <col min="1282" max="1282" width="22" bestFit="1" customWidth="1"/>
    <col min="1283" max="1283" width="6.5546875" customWidth="1"/>
    <col min="1284" max="1291" width="5.109375" bestFit="1" customWidth="1"/>
    <col min="1292" max="1292" width="6" bestFit="1" customWidth="1"/>
    <col min="1293" max="1299" width="5.109375" bestFit="1" customWidth="1"/>
    <col min="1300" max="1300" width="9.6640625" customWidth="1"/>
    <col min="1301" max="1301" width="12.88671875" customWidth="1"/>
    <col min="1302" max="1302" width="11.44140625" customWidth="1"/>
    <col min="1303" max="1303" width="22" bestFit="1" customWidth="1"/>
    <col min="1304" max="1304" width="5.5546875" bestFit="1" customWidth="1"/>
    <col min="1305" max="1306" width="6.5546875" bestFit="1" customWidth="1"/>
    <col min="1307" max="1307" width="5.5546875" bestFit="1" customWidth="1"/>
    <col min="1308" max="1308" width="6.5546875" bestFit="1" customWidth="1"/>
    <col min="1309" max="1309" width="5.5546875" bestFit="1" customWidth="1"/>
    <col min="1310" max="1311" width="6.5546875" bestFit="1" customWidth="1"/>
    <col min="1312" max="1312" width="5.5546875" bestFit="1" customWidth="1"/>
    <col min="1313" max="1313" width="7.5546875" bestFit="1" customWidth="1"/>
    <col min="1314" max="1315" width="6.5546875" bestFit="1" customWidth="1"/>
    <col min="1316" max="1317" width="5.5546875" bestFit="1" customWidth="1"/>
    <col min="1318" max="1318" width="6.5546875" bestFit="1" customWidth="1"/>
    <col min="1319" max="1319" width="5.5546875" bestFit="1" customWidth="1"/>
    <col min="1320" max="1320" width="6.5546875" bestFit="1" customWidth="1"/>
    <col min="1321" max="1321" width="10" customWidth="1"/>
    <col min="1323" max="1323" width="11.44140625" customWidth="1"/>
    <col min="1324" max="1324" width="24.44140625" customWidth="1"/>
    <col min="1325" max="1325" width="15.44140625" bestFit="1" customWidth="1"/>
    <col min="1537" max="1537" width="4.109375" bestFit="1" customWidth="1"/>
    <col min="1538" max="1538" width="22" bestFit="1" customWidth="1"/>
    <col min="1539" max="1539" width="6.5546875" customWidth="1"/>
    <col min="1540" max="1547" width="5.109375" bestFit="1" customWidth="1"/>
    <col min="1548" max="1548" width="6" bestFit="1" customWidth="1"/>
    <col min="1549" max="1555" width="5.109375" bestFit="1" customWidth="1"/>
    <col min="1556" max="1556" width="9.6640625" customWidth="1"/>
    <col min="1557" max="1557" width="12.88671875" customWidth="1"/>
    <col min="1558" max="1558" width="11.44140625" customWidth="1"/>
    <col min="1559" max="1559" width="22" bestFit="1" customWidth="1"/>
    <col min="1560" max="1560" width="5.5546875" bestFit="1" customWidth="1"/>
    <col min="1561" max="1562" width="6.5546875" bestFit="1" customWidth="1"/>
    <col min="1563" max="1563" width="5.5546875" bestFit="1" customWidth="1"/>
    <col min="1564" max="1564" width="6.5546875" bestFit="1" customWidth="1"/>
    <col min="1565" max="1565" width="5.5546875" bestFit="1" customWidth="1"/>
    <col min="1566" max="1567" width="6.5546875" bestFit="1" customWidth="1"/>
    <col min="1568" max="1568" width="5.5546875" bestFit="1" customWidth="1"/>
    <col min="1569" max="1569" width="7.5546875" bestFit="1" customWidth="1"/>
    <col min="1570" max="1571" width="6.5546875" bestFit="1" customWidth="1"/>
    <col min="1572" max="1573" width="5.5546875" bestFit="1" customWidth="1"/>
    <col min="1574" max="1574" width="6.5546875" bestFit="1" customWidth="1"/>
    <col min="1575" max="1575" width="5.5546875" bestFit="1" customWidth="1"/>
    <col min="1576" max="1576" width="6.5546875" bestFit="1" customWidth="1"/>
    <col min="1577" max="1577" width="10" customWidth="1"/>
    <col min="1579" max="1579" width="11.44140625" customWidth="1"/>
    <col min="1580" max="1580" width="24.44140625" customWidth="1"/>
    <col min="1581" max="1581" width="15.44140625" bestFit="1" customWidth="1"/>
    <col min="1793" max="1793" width="4.109375" bestFit="1" customWidth="1"/>
    <col min="1794" max="1794" width="22" bestFit="1" customWidth="1"/>
    <col min="1795" max="1795" width="6.5546875" customWidth="1"/>
    <col min="1796" max="1803" width="5.109375" bestFit="1" customWidth="1"/>
    <col min="1804" max="1804" width="6" bestFit="1" customWidth="1"/>
    <col min="1805" max="1811" width="5.109375" bestFit="1" customWidth="1"/>
    <col min="1812" max="1812" width="9.6640625" customWidth="1"/>
    <col min="1813" max="1813" width="12.88671875" customWidth="1"/>
    <col min="1814" max="1814" width="11.44140625" customWidth="1"/>
    <col min="1815" max="1815" width="22" bestFit="1" customWidth="1"/>
    <col min="1816" max="1816" width="5.5546875" bestFit="1" customWidth="1"/>
    <col min="1817" max="1818" width="6.5546875" bestFit="1" customWidth="1"/>
    <col min="1819" max="1819" width="5.5546875" bestFit="1" customWidth="1"/>
    <col min="1820" max="1820" width="6.5546875" bestFit="1" customWidth="1"/>
    <col min="1821" max="1821" width="5.5546875" bestFit="1" customWidth="1"/>
    <col min="1822" max="1823" width="6.5546875" bestFit="1" customWidth="1"/>
    <col min="1824" max="1824" width="5.5546875" bestFit="1" customWidth="1"/>
    <col min="1825" max="1825" width="7.5546875" bestFit="1" customWidth="1"/>
    <col min="1826" max="1827" width="6.5546875" bestFit="1" customWidth="1"/>
    <col min="1828" max="1829" width="5.5546875" bestFit="1" customWidth="1"/>
    <col min="1830" max="1830" width="6.5546875" bestFit="1" customWidth="1"/>
    <col min="1831" max="1831" width="5.5546875" bestFit="1" customWidth="1"/>
    <col min="1832" max="1832" width="6.5546875" bestFit="1" customWidth="1"/>
    <col min="1833" max="1833" width="10" customWidth="1"/>
    <col min="1835" max="1835" width="11.44140625" customWidth="1"/>
    <col min="1836" max="1836" width="24.44140625" customWidth="1"/>
    <col min="1837" max="1837" width="15.44140625" bestFit="1" customWidth="1"/>
    <col min="2049" max="2049" width="4.109375" bestFit="1" customWidth="1"/>
    <col min="2050" max="2050" width="22" bestFit="1" customWidth="1"/>
    <col min="2051" max="2051" width="6.5546875" customWidth="1"/>
    <col min="2052" max="2059" width="5.109375" bestFit="1" customWidth="1"/>
    <col min="2060" max="2060" width="6" bestFit="1" customWidth="1"/>
    <col min="2061" max="2067" width="5.109375" bestFit="1" customWidth="1"/>
    <col min="2068" max="2068" width="9.6640625" customWidth="1"/>
    <col min="2069" max="2069" width="12.88671875" customWidth="1"/>
    <col min="2070" max="2070" width="11.44140625" customWidth="1"/>
    <col min="2071" max="2071" width="22" bestFit="1" customWidth="1"/>
    <col min="2072" max="2072" width="5.5546875" bestFit="1" customWidth="1"/>
    <col min="2073" max="2074" width="6.5546875" bestFit="1" customWidth="1"/>
    <col min="2075" max="2075" width="5.5546875" bestFit="1" customWidth="1"/>
    <col min="2076" max="2076" width="6.5546875" bestFit="1" customWidth="1"/>
    <col min="2077" max="2077" width="5.5546875" bestFit="1" customWidth="1"/>
    <col min="2078" max="2079" width="6.5546875" bestFit="1" customWidth="1"/>
    <col min="2080" max="2080" width="5.5546875" bestFit="1" customWidth="1"/>
    <col min="2081" max="2081" width="7.5546875" bestFit="1" customWidth="1"/>
    <col min="2082" max="2083" width="6.5546875" bestFit="1" customWidth="1"/>
    <col min="2084" max="2085" width="5.5546875" bestFit="1" customWidth="1"/>
    <col min="2086" max="2086" width="6.5546875" bestFit="1" customWidth="1"/>
    <col min="2087" max="2087" width="5.5546875" bestFit="1" customWidth="1"/>
    <col min="2088" max="2088" width="6.5546875" bestFit="1" customWidth="1"/>
    <col min="2089" max="2089" width="10" customWidth="1"/>
    <col min="2091" max="2091" width="11.44140625" customWidth="1"/>
    <col min="2092" max="2092" width="24.44140625" customWidth="1"/>
    <col min="2093" max="2093" width="15.44140625" bestFit="1" customWidth="1"/>
    <col min="2305" max="2305" width="4.109375" bestFit="1" customWidth="1"/>
    <col min="2306" max="2306" width="22" bestFit="1" customWidth="1"/>
    <col min="2307" max="2307" width="6.5546875" customWidth="1"/>
    <col min="2308" max="2315" width="5.109375" bestFit="1" customWidth="1"/>
    <col min="2316" max="2316" width="6" bestFit="1" customWidth="1"/>
    <col min="2317" max="2323" width="5.109375" bestFit="1" customWidth="1"/>
    <col min="2324" max="2324" width="9.6640625" customWidth="1"/>
    <col min="2325" max="2325" width="12.88671875" customWidth="1"/>
    <col min="2326" max="2326" width="11.44140625" customWidth="1"/>
    <col min="2327" max="2327" width="22" bestFit="1" customWidth="1"/>
    <col min="2328" max="2328" width="5.5546875" bestFit="1" customWidth="1"/>
    <col min="2329" max="2330" width="6.5546875" bestFit="1" customWidth="1"/>
    <col min="2331" max="2331" width="5.5546875" bestFit="1" customWidth="1"/>
    <col min="2332" max="2332" width="6.5546875" bestFit="1" customWidth="1"/>
    <col min="2333" max="2333" width="5.5546875" bestFit="1" customWidth="1"/>
    <col min="2334" max="2335" width="6.5546875" bestFit="1" customWidth="1"/>
    <col min="2336" max="2336" width="5.5546875" bestFit="1" customWidth="1"/>
    <col min="2337" max="2337" width="7.5546875" bestFit="1" customWidth="1"/>
    <col min="2338" max="2339" width="6.5546875" bestFit="1" customWidth="1"/>
    <col min="2340" max="2341" width="5.5546875" bestFit="1" customWidth="1"/>
    <col min="2342" max="2342" width="6.5546875" bestFit="1" customWidth="1"/>
    <col min="2343" max="2343" width="5.5546875" bestFit="1" customWidth="1"/>
    <col min="2344" max="2344" width="6.5546875" bestFit="1" customWidth="1"/>
    <col min="2345" max="2345" width="10" customWidth="1"/>
    <col min="2347" max="2347" width="11.44140625" customWidth="1"/>
    <col min="2348" max="2348" width="24.44140625" customWidth="1"/>
    <col min="2349" max="2349" width="15.44140625" bestFit="1" customWidth="1"/>
    <col min="2561" max="2561" width="4.109375" bestFit="1" customWidth="1"/>
    <col min="2562" max="2562" width="22" bestFit="1" customWidth="1"/>
    <col min="2563" max="2563" width="6.5546875" customWidth="1"/>
    <col min="2564" max="2571" width="5.109375" bestFit="1" customWidth="1"/>
    <col min="2572" max="2572" width="6" bestFit="1" customWidth="1"/>
    <col min="2573" max="2579" width="5.109375" bestFit="1" customWidth="1"/>
    <col min="2580" max="2580" width="9.6640625" customWidth="1"/>
    <col min="2581" max="2581" width="12.88671875" customWidth="1"/>
    <col min="2582" max="2582" width="11.44140625" customWidth="1"/>
    <col min="2583" max="2583" width="22" bestFit="1" customWidth="1"/>
    <col min="2584" max="2584" width="5.5546875" bestFit="1" customWidth="1"/>
    <col min="2585" max="2586" width="6.5546875" bestFit="1" customWidth="1"/>
    <col min="2587" max="2587" width="5.5546875" bestFit="1" customWidth="1"/>
    <col min="2588" max="2588" width="6.5546875" bestFit="1" customWidth="1"/>
    <col min="2589" max="2589" width="5.5546875" bestFit="1" customWidth="1"/>
    <col min="2590" max="2591" width="6.5546875" bestFit="1" customWidth="1"/>
    <col min="2592" max="2592" width="5.5546875" bestFit="1" customWidth="1"/>
    <col min="2593" max="2593" width="7.5546875" bestFit="1" customWidth="1"/>
    <col min="2594" max="2595" width="6.5546875" bestFit="1" customWidth="1"/>
    <col min="2596" max="2597" width="5.5546875" bestFit="1" customWidth="1"/>
    <col min="2598" max="2598" width="6.5546875" bestFit="1" customWidth="1"/>
    <col min="2599" max="2599" width="5.5546875" bestFit="1" customWidth="1"/>
    <col min="2600" max="2600" width="6.5546875" bestFit="1" customWidth="1"/>
    <col min="2601" max="2601" width="10" customWidth="1"/>
    <col min="2603" max="2603" width="11.44140625" customWidth="1"/>
    <col min="2604" max="2604" width="24.44140625" customWidth="1"/>
    <col min="2605" max="2605" width="15.44140625" bestFit="1" customWidth="1"/>
    <col min="2817" max="2817" width="4.109375" bestFit="1" customWidth="1"/>
    <col min="2818" max="2818" width="22" bestFit="1" customWidth="1"/>
    <col min="2819" max="2819" width="6.5546875" customWidth="1"/>
    <col min="2820" max="2827" width="5.109375" bestFit="1" customWidth="1"/>
    <col min="2828" max="2828" width="6" bestFit="1" customWidth="1"/>
    <col min="2829" max="2835" width="5.109375" bestFit="1" customWidth="1"/>
    <col min="2836" max="2836" width="9.6640625" customWidth="1"/>
    <col min="2837" max="2837" width="12.88671875" customWidth="1"/>
    <col min="2838" max="2838" width="11.44140625" customWidth="1"/>
    <col min="2839" max="2839" width="22" bestFit="1" customWidth="1"/>
    <col min="2840" max="2840" width="5.5546875" bestFit="1" customWidth="1"/>
    <col min="2841" max="2842" width="6.5546875" bestFit="1" customWidth="1"/>
    <col min="2843" max="2843" width="5.5546875" bestFit="1" customWidth="1"/>
    <col min="2844" max="2844" width="6.5546875" bestFit="1" customWidth="1"/>
    <col min="2845" max="2845" width="5.5546875" bestFit="1" customWidth="1"/>
    <col min="2846" max="2847" width="6.5546875" bestFit="1" customWidth="1"/>
    <col min="2848" max="2848" width="5.5546875" bestFit="1" customWidth="1"/>
    <col min="2849" max="2849" width="7.5546875" bestFit="1" customWidth="1"/>
    <col min="2850" max="2851" width="6.5546875" bestFit="1" customWidth="1"/>
    <col min="2852" max="2853" width="5.5546875" bestFit="1" customWidth="1"/>
    <col min="2854" max="2854" width="6.5546875" bestFit="1" customWidth="1"/>
    <col min="2855" max="2855" width="5.5546875" bestFit="1" customWidth="1"/>
    <col min="2856" max="2856" width="6.5546875" bestFit="1" customWidth="1"/>
    <col min="2857" max="2857" width="10" customWidth="1"/>
    <col min="2859" max="2859" width="11.44140625" customWidth="1"/>
    <col min="2860" max="2860" width="24.44140625" customWidth="1"/>
    <col min="2861" max="2861" width="15.44140625" bestFit="1" customWidth="1"/>
    <col min="3073" max="3073" width="4.109375" bestFit="1" customWidth="1"/>
    <col min="3074" max="3074" width="22" bestFit="1" customWidth="1"/>
    <col min="3075" max="3075" width="6.5546875" customWidth="1"/>
    <col min="3076" max="3083" width="5.109375" bestFit="1" customWidth="1"/>
    <col min="3084" max="3084" width="6" bestFit="1" customWidth="1"/>
    <col min="3085" max="3091" width="5.109375" bestFit="1" customWidth="1"/>
    <col min="3092" max="3092" width="9.6640625" customWidth="1"/>
    <col min="3093" max="3093" width="12.88671875" customWidth="1"/>
    <col min="3094" max="3094" width="11.44140625" customWidth="1"/>
    <col min="3095" max="3095" width="22" bestFit="1" customWidth="1"/>
    <col min="3096" max="3096" width="5.5546875" bestFit="1" customWidth="1"/>
    <col min="3097" max="3098" width="6.5546875" bestFit="1" customWidth="1"/>
    <col min="3099" max="3099" width="5.5546875" bestFit="1" customWidth="1"/>
    <col min="3100" max="3100" width="6.5546875" bestFit="1" customWidth="1"/>
    <col min="3101" max="3101" width="5.5546875" bestFit="1" customWidth="1"/>
    <col min="3102" max="3103" width="6.5546875" bestFit="1" customWidth="1"/>
    <col min="3104" max="3104" width="5.5546875" bestFit="1" customWidth="1"/>
    <col min="3105" max="3105" width="7.5546875" bestFit="1" customWidth="1"/>
    <col min="3106" max="3107" width="6.5546875" bestFit="1" customWidth="1"/>
    <col min="3108" max="3109" width="5.5546875" bestFit="1" customWidth="1"/>
    <col min="3110" max="3110" width="6.5546875" bestFit="1" customWidth="1"/>
    <col min="3111" max="3111" width="5.5546875" bestFit="1" customWidth="1"/>
    <col min="3112" max="3112" width="6.5546875" bestFit="1" customWidth="1"/>
    <col min="3113" max="3113" width="10" customWidth="1"/>
    <col min="3115" max="3115" width="11.44140625" customWidth="1"/>
    <col min="3116" max="3116" width="24.44140625" customWidth="1"/>
    <col min="3117" max="3117" width="15.44140625" bestFit="1" customWidth="1"/>
    <col min="3329" max="3329" width="4.109375" bestFit="1" customWidth="1"/>
    <col min="3330" max="3330" width="22" bestFit="1" customWidth="1"/>
    <col min="3331" max="3331" width="6.5546875" customWidth="1"/>
    <col min="3332" max="3339" width="5.109375" bestFit="1" customWidth="1"/>
    <col min="3340" max="3340" width="6" bestFit="1" customWidth="1"/>
    <col min="3341" max="3347" width="5.109375" bestFit="1" customWidth="1"/>
    <col min="3348" max="3348" width="9.6640625" customWidth="1"/>
    <col min="3349" max="3349" width="12.88671875" customWidth="1"/>
    <col min="3350" max="3350" width="11.44140625" customWidth="1"/>
    <col min="3351" max="3351" width="22" bestFit="1" customWidth="1"/>
    <col min="3352" max="3352" width="5.5546875" bestFit="1" customWidth="1"/>
    <col min="3353" max="3354" width="6.5546875" bestFit="1" customWidth="1"/>
    <col min="3355" max="3355" width="5.5546875" bestFit="1" customWidth="1"/>
    <col min="3356" max="3356" width="6.5546875" bestFit="1" customWidth="1"/>
    <col min="3357" max="3357" width="5.5546875" bestFit="1" customWidth="1"/>
    <col min="3358" max="3359" width="6.5546875" bestFit="1" customWidth="1"/>
    <col min="3360" max="3360" width="5.5546875" bestFit="1" customWidth="1"/>
    <col min="3361" max="3361" width="7.5546875" bestFit="1" customWidth="1"/>
    <col min="3362" max="3363" width="6.5546875" bestFit="1" customWidth="1"/>
    <col min="3364" max="3365" width="5.5546875" bestFit="1" customWidth="1"/>
    <col min="3366" max="3366" width="6.5546875" bestFit="1" customWidth="1"/>
    <col min="3367" max="3367" width="5.5546875" bestFit="1" customWidth="1"/>
    <col min="3368" max="3368" width="6.5546875" bestFit="1" customWidth="1"/>
    <col min="3369" max="3369" width="10" customWidth="1"/>
    <col min="3371" max="3371" width="11.44140625" customWidth="1"/>
    <col min="3372" max="3372" width="24.44140625" customWidth="1"/>
    <col min="3373" max="3373" width="15.44140625" bestFit="1" customWidth="1"/>
    <col min="3585" max="3585" width="4.109375" bestFit="1" customWidth="1"/>
    <col min="3586" max="3586" width="22" bestFit="1" customWidth="1"/>
    <col min="3587" max="3587" width="6.5546875" customWidth="1"/>
    <col min="3588" max="3595" width="5.109375" bestFit="1" customWidth="1"/>
    <col min="3596" max="3596" width="6" bestFit="1" customWidth="1"/>
    <col min="3597" max="3603" width="5.109375" bestFit="1" customWidth="1"/>
    <col min="3604" max="3604" width="9.6640625" customWidth="1"/>
    <col min="3605" max="3605" width="12.88671875" customWidth="1"/>
    <col min="3606" max="3606" width="11.44140625" customWidth="1"/>
    <col min="3607" max="3607" width="22" bestFit="1" customWidth="1"/>
    <col min="3608" max="3608" width="5.5546875" bestFit="1" customWidth="1"/>
    <col min="3609" max="3610" width="6.5546875" bestFit="1" customWidth="1"/>
    <col min="3611" max="3611" width="5.5546875" bestFit="1" customWidth="1"/>
    <col min="3612" max="3612" width="6.5546875" bestFit="1" customWidth="1"/>
    <col min="3613" max="3613" width="5.5546875" bestFit="1" customWidth="1"/>
    <col min="3614" max="3615" width="6.5546875" bestFit="1" customWidth="1"/>
    <col min="3616" max="3616" width="5.5546875" bestFit="1" customWidth="1"/>
    <col min="3617" max="3617" width="7.5546875" bestFit="1" customWidth="1"/>
    <col min="3618" max="3619" width="6.5546875" bestFit="1" customWidth="1"/>
    <col min="3620" max="3621" width="5.5546875" bestFit="1" customWidth="1"/>
    <col min="3622" max="3622" width="6.5546875" bestFit="1" customWidth="1"/>
    <col min="3623" max="3623" width="5.5546875" bestFit="1" customWidth="1"/>
    <col min="3624" max="3624" width="6.5546875" bestFit="1" customWidth="1"/>
    <col min="3625" max="3625" width="10" customWidth="1"/>
    <col min="3627" max="3627" width="11.44140625" customWidth="1"/>
    <col min="3628" max="3628" width="24.44140625" customWidth="1"/>
    <col min="3629" max="3629" width="15.44140625" bestFit="1" customWidth="1"/>
    <col min="3841" max="3841" width="4.109375" bestFit="1" customWidth="1"/>
    <col min="3842" max="3842" width="22" bestFit="1" customWidth="1"/>
    <col min="3843" max="3843" width="6.5546875" customWidth="1"/>
    <col min="3844" max="3851" width="5.109375" bestFit="1" customWidth="1"/>
    <col min="3852" max="3852" width="6" bestFit="1" customWidth="1"/>
    <col min="3853" max="3859" width="5.109375" bestFit="1" customWidth="1"/>
    <col min="3860" max="3860" width="9.6640625" customWidth="1"/>
    <col min="3861" max="3861" width="12.88671875" customWidth="1"/>
    <col min="3862" max="3862" width="11.44140625" customWidth="1"/>
    <col min="3863" max="3863" width="22" bestFit="1" customWidth="1"/>
    <col min="3864" max="3864" width="5.5546875" bestFit="1" customWidth="1"/>
    <col min="3865" max="3866" width="6.5546875" bestFit="1" customWidth="1"/>
    <col min="3867" max="3867" width="5.5546875" bestFit="1" customWidth="1"/>
    <col min="3868" max="3868" width="6.5546875" bestFit="1" customWidth="1"/>
    <col min="3869" max="3869" width="5.5546875" bestFit="1" customWidth="1"/>
    <col min="3870" max="3871" width="6.5546875" bestFit="1" customWidth="1"/>
    <col min="3872" max="3872" width="5.5546875" bestFit="1" customWidth="1"/>
    <col min="3873" max="3873" width="7.5546875" bestFit="1" customWidth="1"/>
    <col min="3874" max="3875" width="6.5546875" bestFit="1" customWidth="1"/>
    <col min="3876" max="3877" width="5.5546875" bestFit="1" customWidth="1"/>
    <col min="3878" max="3878" width="6.5546875" bestFit="1" customWidth="1"/>
    <col min="3879" max="3879" width="5.5546875" bestFit="1" customWidth="1"/>
    <col min="3880" max="3880" width="6.5546875" bestFit="1" customWidth="1"/>
    <col min="3881" max="3881" width="10" customWidth="1"/>
    <col min="3883" max="3883" width="11.44140625" customWidth="1"/>
    <col min="3884" max="3884" width="24.44140625" customWidth="1"/>
    <col min="3885" max="3885" width="15.44140625" bestFit="1" customWidth="1"/>
    <col min="4097" max="4097" width="4.109375" bestFit="1" customWidth="1"/>
    <col min="4098" max="4098" width="22" bestFit="1" customWidth="1"/>
    <col min="4099" max="4099" width="6.5546875" customWidth="1"/>
    <col min="4100" max="4107" width="5.109375" bestFit="1" customWidth="1"/>
    <col min="4108" max="4108" width="6" bestFit="1" customWidth="1"/>
    <col min="4109" max="4115" width="5.109375" bestFit="1" customWidth="1"/>
    <col min="4116" max="4116" width="9.6640625" customWidth="1"/>
    <col min="4117" max="4117" width="12.88671875" customWidth="1"/>
    <col min="4118" max="4118" width="11.44140625" customWidth="1"/>
    <col min="4119" max="4119" width="22" bestFit="1" customWidth="1"/>
    <col min="4120" max="4120" width="5.5546875" bestFit="1" customWidth="1"/>
    <col min="4121" max="4122" width="6.5546875" bestFit="1" customWidth="1"/>
    <col min="4123" max="4123" width="5.5546875" bestFit="1" customWidth="1"/>
    <col min="4124" max="4124" width="6.5546875" bestFit="1" customWidth="1"/>
    <col min="4125" max="4125" width="5.5546875" bestFit="1" customWidth="1"/>
    <col min="4126" max="4127" width="6.5546875" bestFit="1" customWidth="1"/>
    <col min="4128" max="4128" width="5.5546875" bestFit="1" customWidth="1"/>
    <col min="4129" max="4129" width="7.5546875" bestFit="1" customWidth="1"/>
    <col min="4130" max="4131" width="6.5546875" bestFit="1" customWidth="1"/>
    <col min="4132" max="4133" width="5.5546875" bestFit="1" customWidth="1"/>
    <col min="4134" max="4134" width="6.5546875" bestFit="1" customWidth="1"/>
    <col min="4135" max="4135" width="5.5546875" bestFit="1" customWidth="1"/>
    <col min="4136" max="4136" width="6.5546875" bestFit="1" customWidth="1"/>
    <col min="4137" max="4137" width="10" customWidth="1"/>
    <col min="4139" max="4139" width="11.44140625" customWidth="1"/>
    <col min="4140" max="4140" width="24.44140625" customWidth="1"/>
    <col min="4141" max="4141" width="15.44140625" bestFit="1" customWidth="1"/>
    <col min="4353" max="4353" width="4.109375" bestFit="1" customWidth="1"/>
    <col min="4354" max="4354" width="22" bestFit="1" customWidth="1"/>
    <col min="4355" max="4355" width="6.5546875" customWidth="1"/>
    <col min="4356" max="4363" width="5.109375" bestFit="1" customWidth="1"/>
    <col min="4364" max="4364" width="6" bestFit="1" customWidth="1"/>
    <col min="4365" max="4371" width="5.109375" bestFit="1" customWidth="1"/>
    <col min="4372" max="4372" width="9.6640625" customWidth="1"/>
    <col min="4373" max="4373" width="12.88671875" customWidth="1"/>
    <col min="4374" max="4374" width="11.44140625" customWidth="1"/>
    <col min="4375" max="4375" width="22" bestFit="1" customWidth="1"/>
    <col min="4376" max="4376" width="5.5546875" bestFit="1" customWidth="1"/>
    <col min="4377" max="4378" width="6.5546875" bestFit="1" customWidth="1"/>
    <col min="4379" max="4379" width="5.5546875" bestFit="1" customWidth="1"/>
    <col min="4380" max="4380" width="6.5546875" bestFit="1" customWidth="1"/>
    <col min="4381" max="4381" width="5.5546875" bestFit="1" customWidth="1"/>
    <col min="4382" max="4383" width="6.5546875" bestFit="1" customWidth="1"/>
    <col min="4384" max="4384" width="5.5546875" bestFit="1" customWidth="1"/>
    <col min="4385" max="4385" width="7.5546875" bestFit="1" customWidth="1"/>
    <col min="4386" max="4387" width="6.5546875" bestFit="1" customWidth="1"/>
    <col min="4388" max="4389" width="5.5546875" bestFit="1" customWidth="1"/>
    <col min="4390" max="4390" width="6.5546875" bestFit="1" customWidth="1"/>
    <col min="4391" max="4391" width="5.5546875" bestFit="1" customWidth="1"/>
    <col min="4392" max="4392" width="6.5546875" bestFit="1" customWidth="1"/>
    <col min="4393" max="4393" width="10" customWidth="1"/>
    <col min="4395" max="4395" width="11.44140625" customWidth="1"/>
    <col min="4396" max="4396" width="24.44140625" customWidth="1"/>
    <col min="4397" max="4397" width="15.44140625" bestFit="1" customWidth="1"/>
    <col min="4609" max="4609" width="4.109375" bestFit="1" customWidth="1"/>
    <col min="4610" max="4610" width="22" bestFit="1" customWidth="1"/>
    <col min="4611" max="4611" width="6.5546875" customWidth="1"/>
    <col min="4612" max="4619" width="5.109375" bestFit="1" customWidth="1"/>
    <col min="4620" max="4620" width="6" bestFit="1" customWidth="1"/>
    <col min="4621" max="4627" width="5.109375" bestFit="1" customWidth="1"/>
    <col min="4628" max="4628" width="9.6640625" customWidth="1"/>
    <col min="4629" max="4629" width="12.88671875" customWidth="1"/>
    <col min="4630" max="4630" width="11.44140625" customWidth="1"/>
    <col min="4631" max="4631" width="22" bestFit="1" customWidth="1"/>
    <col min="4632" max="4632" width="5.5546875" bestFit="1" customWidth="1"/>
    <col min="4633" max="4634" width="6.5546875" bestFit="1" customWidth="1"/>
    <col min="4635" max="4635" width="5.5546875" bestFit="1" customWidth="1"/>
    <col min="4636" max="4636" width="6.5546875" bestFit="1" customWidth="1"/>
    <col min="4637" max="4637" width="5.5546875" bestFit="1" customWidth="1"/>
    <col min="4638" max="4639" width="6.5546875" bestFit="1" customWidth="1"/>
    <col min="4640" max="4640" width="5.5546875" bestFit="1" customWidth="1"/>
    <col min="4641" max="4641" width="7.5546875" bestFit="1" customWidth="1"/>
    <col min="4642" max="4643" width="6.5546875" bestFit="1" customWidth="1"/>
    <col min="4644" max="4645" width="5.5546875" bestFit="1" customWidth="1"/>
    <col min="4646" max="4646" width="6.5546875" bestFit="1" customWidth="1"/>
    <col min="4647" max="4647" width="5.5546875" bestFit="1" customWidth="1"/>
    <col min="4648" max="4648" width="6.5546875" bestFit="1" customWidth="1"/>
    <col min="4649" max="4649" width="10" customWidth="1"/>
    <col min="4651" max="4651" width="11.44140625" customWidth="1"/>
    <col min="4652" max="4652" width="24.44140625" customWidth="1"/>
    <col min="4653" max="4653" width="15.44140625" bestFit="1" customWidth="1"/>
    <col min="4865" max="4865" width="4.109375" bestFit="1" customWidth="1"/>
    <col min="4866" max="4866" width="22" bestFit="1" customWidth="1"/>
    <col min="4867" max="4867" width="6.5546875" customWidth="1"/>
    <col min="4868" max="4875" width="5.109375" bestFit="1" customWidth="1"/>
    <col min="4876" max="4876" width="6" bestFit="1" customWidth="1"/>
    <col min="4877" max="4883" width="5.109375" bestFit="1" customWidth="1"/>
    <col min="4884" max="4884" width="9.6640625" customWidth="1"/>
    <col min="4885" max="4885" width="12.88671875" customWidth="1"/>
    <col min="4886" max="4886" width="11.44140625" customWidth="1"/>
    <col min="4887" max="4887" width="22" bestFit="1" customWidth="1"/>
    <col min="4888" max="4888" width="5.5546875" bestFit="1" customWidth="1"/>
    <col min="4889" max="4890" width="6.5546875" bestFit="1" customWidth="1"/>
    <col min="4891" max="4891" width="5.5546875" bestFit="1" customWidth="1"/>
    <col min="4892" max="4892" width="6.5546875" bestFit="1" customWidth="1"/>
    <col min="4893" max="4893" width="5.5546875" bestFit="1" customWidth="1"/>
    <col min="4894" max="4895" width="6.5546875" bestFit="1" customWidth="1"/>
    <col min="4896" max="4896" width="5.5546875" bestFit="1" customWidth="1"/>
    <col min="4897" max="4897" width="7.5546875" bestFit="1" customWidth="1"/>
    <col min="4898" max="4899" width="6.5546875" bestFit="1" customWidth="1"/>
    <col min="4900" max="4901" width="5.5546875" bestFit="1" customWidth="1"/>
    <col min="4902" max="4902" width="6.5546875" bestFit="1" customWidth="1"/>
    <col min="4903" max="4903" width="5.5546875" bestFit="1" customWidth="1"/>
    <col min="4904" max="4904" width="6.5546875" bestFit="1" customWidth="1"/>
    <col min="4905" max="4905" width="10" customWidth="1"/>
    <col min="4907" max="4907" width="11.44140625" customWidth="1"/>
    <col min="4908" max="4908" width="24.44140625" customWidth="1"/>
    <col min="4909" max="4909" width="15.44140625" bestFit="1" customWidth="1"/>
    <col min="5121" max="5121" width="4.109375" bestFit="1" customWidth="1"/>
    <col min="5122" max="5122" width="22" bestFit="1" customWidth="1"/>
    <col min="5123" max="5123" width="6.5546875" customWidth="1"/>
    <col min="5124" max="5131" width="5.109375" bestFit="1" customWidth="1"/>
    <col min="5132" max="5132" width="6" bestFit="1" customWidth="1"/>
    <col min="5133" max="5139" width="5.109375" bestFit="1" customWidth="1"/>
    <col min="5140" max="5140" width="9.6640625" customWidth="1"/>
    <col min="5141" max="5141" width="12.88671875" customWidth="1"/>
    <col min="5142" max="5142" width="11.44140625" customWidth="1"/>
    <col min="5143" max="5143" width="22" bestFit="1" customWidth="1"/>
    <col min="5144" max="5144" width="5.5546875" bestFit="1" customWidth="1"/>
    <col min="5145" max="5146" width="6.5546875" bestFit="1" customWidth="1"/>
    <col min="5147" max="5147" width="5.5546875" bestFit="1" customWidth="1"/>
    <col min="5148" max="5148" width="6.5546875" bestFit="1" customWidth="1"/>
    <col min="5149" max="5149" width="5.5546875" bestFit="1" customWidth="1"/>
    <col min="5150" max="5151" width="6.5546875" bestFit="1" customWidth="1"/>
    <col min="5152" max="5152" width="5.5546875" bestFit="1" customWidth="1"/>
    <col min="5153" max="5153" width="7.5546875" bestFit="1" customWidth="1"/>
    <col min="5154" max="5155" width="6.5546875" bestFit="1" customWidth="1"/>
    <col min="5156" max="5157" width="5.5546875" bestFit="1" customWidth="1"/>
    <col min="5158" max="5158" width="6.5546875" bestFit="1" customWidth="1"/>
    <col min="5159" max="5159" width="5.5546875" bestFit="1" customWidth="1"/>
    <col min="5160" max="5160" width="6.5546875" bestFit="1" customWidth="1"/>
    <col min="5161" max="5161" width="10" customWidth="1"/>
    <col min="5163" max="5163" width="11.44140625" customWidth="1"/>
    <col min="5164" max="5164" width="24.44140625" customWidth="1"/>
    <col min="5165" max="5165" width="15.44140625" bestFit="1" customWidth="1"/>
    <col min="5377" max="5377" width="4.109375" bestFit="1" customWidth="1"/>
    <col min="5378" max="5378" width="22" bestFit="1" customWidth="1"/>
    <col min="5379" max="5379" width="6.5546875" customWidth="1"/>
    <col min="5380" max="5387" width="5.109375" bestFit="1" customWidth="1"/>
    <col min="5388" max="5388" width="6" bestFit="1" customWidth="1"/>
    <col min="5389" max="5395" width="5.109375" bestFit="1" customWidth="1"/>
    <col min="5396" max="5396" width="9.6640625" customWidth="1"/>
    <col min="5397" max="5397" width="12.88671875" customWidth="1"/>
    <col min="5398" max="5398" width="11.44140625" customWidth="1"/>
    <col min="5399" max="5399" width="22" bestFit="1" customWidth="1"/>
    <col min="5400" max="5400" width="5.5546875" bestFit="1" customWidth="1"/>
    <col min="5401" max="5402" width="6.5546875" bestFit="1" customWidth="1"/>
    <col min="5403" max="5403" width="5.5546875" bestFit="1" customWidth="1"/>
    <col min="5404" max="5404" width="6.5546875" bestFit="1" customWidth="1"/>
    <col min="5405" max="5405" width="5.5546875" bestFit="1" customWidth="1"/>
    <col min="5406" max="5407" width="6.5546875" bestFit="1" customWidth="1"/>
    <col min="5408" max="5408" width="5.5546875" bestFit="1" customWidth="1"/>
    <col min="5409" max="5409" width="7.5546875" bestFit="1" customWidth="1"/>
    <col min="5410" max="5411" width="6.5546875" bestFit="1" customWidth="1"/>
    <col min="5412" max="5413" width="5.5546875" bestFit="1" customWidth="1"/>
    <col min="5414" max="5414" width="6.5546875" bestFit="1" customWidth="1"/>
    <col min="5415" max="5415" width="5.5546875" bestFit="1" customWidth="1"/>
    <col min="5416" max="5416" width="6.5546875" bestFit="1" customWidth="1"/>
    <col min="5417" max="5417" width="10" customWidth="1"/>
    <col min="5419" max="5419" width="11.44140625" customWidth="1"/>
    <col min="5420" max="5420" width="24.44140625" customWidth="1"/>
    <col min="5421" max="5421" width="15.44140625" bestFit="1" customWidth="1"/>
    <col min="5633" max="5633" width="4.109375" bestFit="1" customWidth="1"/>
    <col min="5634" max="5634" width="22" bestFit="1" customWidth="1"/>
    <col min="5635" max="5635" width="6.5546875" customWidth="1"/>
    <col min="5636" max="5643" width="5.109375" bestFit="1" customWidth="1"/>
    <col min="5644" max="5644" width="6" bestFit="1" customWidth="1"/>
    <col min="5645" max="5651" width="5.109375" bestFit="1" customWidth="1"/>
    <col min="5652" max="5652" width="9.6640625" customWidth="1"/>
    <col min="5653" max="5653" width="12.88671875" customWidth="1"/>
    <col min="5654" max="5654" width="11.44140625" customWidth="1"/>
    <col min="5655" max="5655" width="22" bestFit="1" customWidth="1"/>
    <col min="5656" max="5656" width="5.5546875" bestFit="1" customWidth="1"/>
    <col min="5657" max="5658" width="6.5546875" bestFit="1" customWidth="1"/>
    <col min="5659" max="5659" width="5.5546875" bestFit="1" customWidth="1"/>
    <col min="5660" max="5660" width="6.5546875" bestFit="1" customWidth="1"/>
    <col min="5661" max="5661" width="5.5546875" bestFit="1" customWidth="1"/>
    <col min="5662" max="5663" width="6.5546875" bestFit="1" customWidth="1"/>
    <col min="5664" max="5664" width="5.5546875" bestFit="1" customWidth="1"/>
    <col min="5665" max="5665" width="7.5546875" bestFit="1" customWidth="1"/>
    <col min="5666" max="5667" width="6.5546875" bestFit="1" customWidth="1"/>
    <col min="5668" max="5669" width="5.5546875" bestFit="1" customWidth="1"/>
    <col min="5670" max="5670" width="6.5546875" bestFit="1" customWidth="1"/>
    <col min="5671" max="5671" width="5.5546875" bestFit="1" customWidth="1"/>
    <col min="5672" max="5672" width="6.5546875" bestFit="1" customWidth="1"/>
    <col min="5673" max="5673" width="10" customWidth="1"/>
    <col min="5675" max="5675" width="11.44140625" customWidth="1"/>
    <col min="5676" max="5676" width="24.44140625" customWidth="1"/>
    <col min="5677" max="5677" width="15.44140625" bestFit="1" customWidth="1"/>
    <col min="5889" max="5889" width="4.109375" bestFit="1" customWidth="1"/>
    <col min="5890" max="5890" width="22" bestFit="1" customWidth="1"/>
    <col min="5891" max="5891" width="6.5546875" customWidth="1"/>
    <col min="5892" max="5899" width="5.109375" bestFit="1" customWidth="1"/>
    <col min="5900" max="5900" width="6" bestFit="1" customWidth="1"/>
    <col min="5901" max="5907" width="5.109375" bestFit="1" customWidth="1"/>
    <col min="5908" max="5908" width="9.6640625" customWidth="1"/>
    <col min="5909" max="5909" width="12.88671875" customWidth="1"/>
    <col min="5910" max="5910" width="11.44140625" customWidth="1"/>
    <col min="5911" max="5911" width="22" bestFit="1" customWidth="1"/>
    <col min="5912" max="5912" width="5.5546875" bestFit="1" customWidth="1"/>
    <col min="5913" max="5914" width="6.5546875" bestFit="1" customWidth="1"/>
    <col min="5915" max="5915" width="5.5546875" bestFit="1" customWidth="1"/>
    <col min="5916" max="5916" width="6.5546875" bestFit="1" customWidth="1"/>
    <col min="5917" max="5917" width="5.5546875" bestFit="1" customWidth="1"/>
    <col min="5918" max="5919" width="6.5546875" bestFit="1" customWidth="1"/>
    <col min="5920" max="5920" width="5.5546875" bestFit="1" customWidth="1"/>
    <col min="5921" max="5921" width="7.5546875" bestFit="1" customWidth="1"/>
    <col min="5922" max="5923" width="6.5546875" bestFit="1" customWidth="1"/>
    <col min="5924" max="5925" width="5.5546875" bestFit="1" customWidth="1"/>
    <col min="5926" max="5926" width="6.5546875" bestFit="1" customWidth="1"/>
    <col min="5927" max="5927" width="5.5546875" bestFit="1" customWidth="1"/>
    <col min="5928" max="5928" width="6.5546875" bestFit="1" customWidth="1"/>
    <col min="5929" max="5929" width="10" customWidth="1"/>
    <col min="5931" max="5931" width="11.44140625" customWidth="1"/>
    <col min="5932" max="5932" width="24.44140625" customWidth="1"/>
    <col min="5933" max="5933" width="15.44140625" bestFit="1" customWidth="1"/>
    <col min="6145" max="6145" width="4.109375" bestFit="1" customWidth="1"/>
    <col min="6146" max="6146" width="22" bestFit="1" customWidth="1"/>
    <col min="6147" max="6147" width="6.5546875" customWidth="1"/>
    <col min="6148" max="6155" width="5.109375" bestFit="1" customWidth="1"/>
    <col min="6156" max="6156" width="6" bestFit="1" customWidth="1"/>
    <col min="6157" max="6163" width="5.109375" bestFit="1" customWidth="1"/>
    <col min="6164" max="6164" width="9.6640625" customWidth="1"/>
    <col min="6165" max="6165" width="12.88671875" customWidth="1"/>
    <col min="6166" max="6166" width="11.44140625" customWidth="1"/>
    <col min="6167" max="6167" width="22" bestFit="1" customWidth="1"/>
    <col min="6168" max="6168" width="5.5546875" bestFit="1" customWidth="1"/>
    <col min="6169" max="6170" width="6.5546875" bestFit="1" customWidth="1"/>
    <col min="6171" max="6171" width="5.5546875" bestFit="1" customWidth="1"/>
    <col min="6172" max="6172" width="6.5546875" bestFit="1" customWidth="1"/>
    <col min="6173" max="6173" width="5.5546875" bestFit="1" customWidth="1"/>
    <col min="6174" max="6175" width="6.5546875" bestFit="1" customWidth="1"/>
    <col min="6176" max="6176" width="5.5546875" bestFit="1" customWidth="1"/>
    <col min="6177" max="6177" width="7.5546875" bestFit="1" customWidth="1"/>
    <col min="6178" max="6179" width="6.5546875" bestFit="1" customWidth="1"/>
    <col min="6180" max="6181" width="5.5546875" bestFit="1" customWidth="1"/>
    <col min="6182" max="6182" width="6.5546875" bestFit="1" customWidth="1"/>
    <col min="6183" max="6183" width="5.5546875" bestFit="1" customWidth="1"/>
    <col min="6184" max="6184" width="6.5546875" bestFit="1" customWidth="1"/>
    <col min="6185" max="6185" width="10" customWidth="1"/>
    <col min="6187" max="6187" width="11.44140625" customWidth="1"/>
    <col min="6188" max="6188" width="24.44140625" customWidth="1"/>
    <col min="6189" max="6189" width="15.44140625" bestFit="1" customWidth="1"/>
    <col min="6401" max="6401" width="4.109375" bestFit="1" customWidth="1"/>
    <col min="6402" max="6402" width="22" bestFit="1" customWidth="1"/>
    <col min="6403" max="6403" width="6.5546875" customWidth="1"/>
    <col min="6404" max="6411" width="5.109375" bestFit="1" customWidth="1"/>
    <col min="6412" max="6412" width="6" bestFit="1" customWidth="1"/>
    <col min="6413" max="6419" width="5.109375" bestFit="1" customWidth="1"/>
    <col min="6420" max="6420" width="9.6640625" customWidth="1"/>
    <col min="6421" max="6421" width="12.88671875" customWidth="1"/>
    <col min="6422" max="6422" width="11.44140625" customWidth="1"/>
    <col min="6423" max="6423" width="22" bestFit="1" customWidth="1"/>
    <col min="6424" max="6424" width="5.5546875" bestFit="1" customWidth="1"/>
    <col min="6425" max="6426" width="6.5546875" bestFit="1" customWidth="1"/>
    <col min="6427" max="6427" width="5.5546875" bestFit="1" customWidth="1"/>
    <col min="6428" max="6428" width="6.5546875" bestFit="1" customWidth="1"/>
    <col min="6429" max="6429" width="5.5546875" bestFit="1" customWidth="1"/>
    <col min="6430" max="6431" width="6.5546875" bestFit="1" customWidth="1"/>
    <col min="6432" max="6432" width="5.5546875" bestFit="1" customWidth="1"/>
    <col min="6433" max="6433" width="7.5546875" bestFit="1" customWidth="1"/>
    <col min="6434" max="6435" width="6.5546875" bestFit="1" customWidth="1"/>
    <col min="6436" max="6437" width="5.5546875" bestFit="1" customWidth="1"/>
    <col min="6438" max="6438" width="6.5546875" bestFit="1" customWidth="1"/>
    <col min="6439" max="6439" width="5.5546875" bestFit="1" customWidth="1"/>
    <col min="6440" max="6440" width="6.5546875" bestFit="1" customWidth="1"/>
    <col min="6441" max="6441" width="10" customWidth="1"/>
    <col min="6443" max="6443" width="11.44140625" customWidth="1"/>
    <col min="6444" max="6444" width="24.44140625" customWidth="1"/>
    <col min="6445" max="6445" width="15.44140625" bestFit="1" customWidth="1"/>
    <col min="6657" max="6657" width="4.109375" bestFit="1" customWidth="1"/>
    <col min="6658" max="6658" width="22" bestFit="1" customWidth="1"/>
    <col min="6659" max="6659" width="6.5546875" customWidth="1"/>
    <col min="6660" max="6667" width="5.109375" bestFit="1" customWidth="1"/>
    <col min="6668" max="6668" width="6" bestFit="1" customWidth="1"/>
    <col min="6669" max="6675" width="5.109375" bestFit="1" customWidth="1"/>
    <col min="6676" max="6676" width="9.6640625" customWidth="1"/>
    <col min="6677" max="6677" width="12.88671875" customWidth="1"/>
    <col min="6678" max="6678" width="11.44140625" customWidth="1"/>
    <col min="6679" max="6679" width="22" bestFit="1" customWidth="1"/>
    <col min="6680" max="6680" width="5.5546875" bestFit="1" customWidth="1"/>
    <col min="6681" max="6682" width="6.5546875" bestFit="1" customWidth="1"/>
    <col min="6683" max="6683" width="5.5546875" bestFit="1" customWidth="1"/>
    <col min="6684" max="6684" width="6.5546875" bestFit="1" customWidth="1"/>
    <col min="6685" max="6685" width="5.5546875" bestFit="1" customWidth="1"/>
    <col min="6686" max="6687" width="6.5546875" bestFit="1" customWidth="1"/>
    <col min="6688" max="6688" width="5.5546875" bestFit="1" customWidth="1"/>
    <col min="6689" max="6689" width="7.5546875" bestFit="1" customWidth="1"/>
    <col min="6690" max="6691" width="6.5546875" bestFit="1" customWidth="1"/>
    <col min="6692" max="6693" width="5.5546875" bestFit="1" customWidth="1"/>
    <col min="6694" max="6694" width="6.5546875" bestFit="1" customWidth="1"/>
    <col min="6695" max="6695" width="5.5546875" bestFit="1" customWidth="1"/>
    <col min="6696" max="6696" width="6.5546875" bestFit="1" customWidth="1"/>
    <col min="6697" max="6697" width="10" customWidth="1"/>
    <col min="6699" max="6699" width="11.44140625" customWidth="1"/>
    <col min="6700" max="6700" width="24.44140625" customWidth="1"/>
    <col min="6701" max="6701" width="15.44140625" bestFit="1" customWidth="1"/>
    <col min="6913" max="6913" width="4.109375" bestFit="1" customWidth="1"/>
    <col min="6914" max="6914" width="22" bestFit="1" customWidth="1"/>
    <col min="6915" max="6915" width="6.5546875" customWidth="1"/>
    <col min="6916" max="6923" width="5.109375" bestFit="1" customWidth="1"/>
    <col min="6924" max="6924" width="6" bestFit="1" customWidth="1"/>
    <col min="6925" max="6931" width="5.109375" bestFit="1" customWidth="1"/>
    <col min="6932" max="6932" width="9.6640625" customWidth="1"/>
    <col min="6933" max="6933" width="12.88671875" customWidth="1"/>
    <col min="6934" max="6934" width="11.44140625" customWidth="1"/>
    <col min="6935" max="6935" width="22" bestFit="1" customWidth="1"/>
    <col min="6936" max="6936" width="5.5546875" bestFit="1" customWidth="1"/>
    <col min="6937" max="6938" width="6.5546875" bestFit="1" customWidth="1"/>
    <col min="6939" max="6939" width="5.5546875" bestFit="1" customWidth="1"/>
    <col min="6940" max="6940" width="6.5546875" bestFit="1" customWidth="1"/>
    <col min="6941" max="6941" width="5.5546875" bestFit="1" customWidth="1"/>
    <col min="6942" max="6943" width="6.5546875" bestFit="1" customWidth="1"/>
    <col min="6944" max="6944" width="5.5546875" bestFit="1" customWidth="1"/>
    <col min="6945" max="6945" width="7.5546875" bestFit="1" customWidth="1"/>
    <col min="6946" max="6947" width="6.5546875" bestFit="1" customWidth="1"/>
    <col min="6948" max="6949" width="5.5546875" bestFit="1" customWidth="1"/>
    <col min="6950" max="6950" width="6.5546875" bestFit="1" customWidth="1"/>
    <col min="6951" max="6951" width="5.5546875" bestFit="1" customWidth="1"/>
    <col min="6952" max="6952" width="6.5546875" bestFit="1" customWidth="1"/>
    <col min="6953" max="6953" width="10" customWidth="1"/>
    <col min="6955" max="6955" width="11.44140625" customWidth="1"/>
    <col min="6956" max="6956" width="24.44140625" customWidth="1"/>
    <col min="6957" max="6957" width="15.44140625" bestFit="1" customWidth="1"/>
    <col min="7169" max="7169" width="4.109375" bestFit="1" customWidth="1"/>
    <col min="7170" max="7170" width="22" bestFit="1" customWidth="1"/>
    <col min="7171" max="7171" width="6.5546875" customWidth="1"/>
    <col min="7172" max="7179" width="5.109375" bestFit="1" customWidth="1"/>
    <col min="7180" max="7180" width="6" bestFit="1" customWidth="1"/>
    <col min="7181" max="7187" width="5.109375" bestFit="1" customWidth="1"/>
    <col min="7188" max="7188" width="9.6640625" customWidth="1"/>
    <col min="7189" max="7189" width="12.88671875" customWidth="1"/>
    <col min="7190" max="7190" width="11.44140625" customWidth="1"/>
    <col min="7191" max="7191" width="22" bestFit="1" customWidth="1"/>
    <col min="7192" max="7192" width="5.5546875" bestFit="1" customWidth="1"/>
    <col min="7193" max="7194" width="6.5546875" bestFit="1" customWidth="1"/>
    <col min="7195" max="7195" width="5.5546875" bestFit="1" customWidth="1"/>
    <col min="7196" max="7196" width="6.5546875" bestFit="1" customWidth="1"/>
    <col min="7197" max="7197" width="5.5546875" bestFit="1" customWidth="1"/>
    <col min="7198" max="7199" width="6.5546875" bestFit="1" customWidth="1"/>
    <col min="7200" max="7200" width="5.5546875" bestFit="1" customWidth="1"/>
    <col min="7201" max="7201" width="7.5546875" bestFit="1" customWidth="1"/>
    <col min="7202" max="7203" width="6.5546875" bestFit="1" customWidth="1"/>
    <col min="7204" max="7205" width="5.5546875" bestFit="1" customWidth="1"/>
    <col min="7206" max="7206" width="6.5546875" bestFit="1" customWidth="1"/>
    <col min="7207" max="7207" width="5.5546875" bestFit="1" customWidth="1"/>
    <col min="7208" max="7208" width="6.5546875" bestFit="1" customWidth="1"/>
    <col min="7209" max="7209" width="10" customWidth="1"/>
    <col min="7211" max="7211" width="11.44140625" customWidth="1"/>
    <col min="7212" max="7212" width="24.44140625" customWidth="1"/>
    <col min="7213" max="7213" width="15.44140625" bestFit="1" customWidth="1"/>
    <col min="7425" max="7425" width="4.109375" bestFit="1" customWidth="1"/>
    <col min="7426" max="7426" width="22" bestFit="1" customWidth="1"/>
    <col min="7427" max="7427" width="6.5546875" customWidth="1"/>
    <col min="7428" max="7435" width="5.109375" bestFit="1" customWidth="1"/>
    <col min="7436" max="7436" width="6" bestFit="1" customWidth="1"/>
    <col min="7437" max="7443" width="5.109375" bestFit="1" customWidth="1"/>
    <col min="7444" max="7444" width="9.6640625" customWidth="1"/>
    <col min="7445" max="7445" width="12.88671875" customWidth="1"/>
    <col min="7446" max="7446" width="11.44140625" customWidth="1"/>
    <col min="7447" max="7447" width="22" bestFit="1" customWidth="1"/>
    <col min="7448" max="7448" width="5.5546875" bestFit="1" customWidth="1"/>
    <col min="7449" max="7450" width="6.5546875" bestFit="1" customWidth="1"/>
    <col min="7451" max="7451" width="5.5546875" bestFit="1" customWidth="1"/>
    <col min="7452" max="7452" width="6.5546875" bestFit="1" customWidth="1"/>
    <col min="7453" max="7453" width="5.5546875" bestFit="1" customWidth="1"/>
    <col min="7454" max="7455" width="6.5546875" bestFit="1" customWidth="1"/>
    <col min="7456" max="7456" width="5.5546875" bestFit="1" customWidth="1"/>
    <col min="7457" max="7457" width="7.5546875" bestFit="1" customWidth="1"/>
    <col min="7458" max="7459" width="6.5546875" bestFit="1" customWidth="1"/>
    <col min="7460" max="7461" width="5.5546875" bestFit="1" customWidth="1"/>
    <col min="7462" max="7462" width="6.5546875" bestFit="1" customWidth="1"/>
    <col min="7463" max="7463" width="5.5546875" bestFit="1" customWidth="1"/>
    <col min="7464" max="7464" width="6.5546875" bestFit="1" customWidth="1"/>
    <col min="7465" max="7465" width="10" customWidth="1"/>
    <col min="7467" max="7467" width="11.44140625" customWidth="1"/>
    <col min="7468" max="7468" width="24.44140625" customWidth="1"/>
    <col min="7469" max="7469" width="15.44140625" bestFit="1" customWidth="1"/>
    <col min="7681" max="7681" width="4.109375" bestFit="1" customWidth="1"/>
    <col min="7682" max="7682" width="22" bestFit="1" customWidth="1"/>
    <col min="7683" max="7683" width="6.5546875" customWidth="1"/>
    <col min="7684" max="7691" width="5.109375" bestFit="1" customWidth="1"/>
    <col min="7692" max="7692" width="6" bestFit="1" customWidth="1"/>
    <col min="7693" max="7699" width="5.109375" bestFit="1" customWidth="1"/>
    <col min="7700" max="7700" width="9.6640625" customWidth="1"/>
    <col min="7701" max="7701" width="12.88671875" customWidth="1"/>
    <col min="7702" max="7702" width="11.44140625" customWidth="1"/>
    <col min="7703" max="7703" width="22" bestFit="1" customWidth="1"/>
    <col min="7704" max="7704" width="5.5546875" bestFit="1" customWidth="1"/>
    <col min="7705" max="7706" width="6.5546875" bestFit="1" customWidth="1"/>
    <col min="7707" max="7707" width="5.5546875" bestFit="1" customWidth="1"/>
    <col min="7708" max="7708" width="6.5546875" bestFit="1" customWidth="1"/>
    <col min="7709" max="7709" width="5.5546875" bestFit="1" customWidth="1"/>
    <col min="7710" max="7711" width="6.5546875" bestFit="1" customWidth="1"/>
    <col min="7712" max="7712" width="5.5546875" bestFit="1" customWidth="1"/>
    <col min="7713" max="7713" width="7.5546875" bestFit="1" customWidth="1"/>
    <col min="7714" max="7715" width="6.5546875" bestFit="1" customWidth="1"/>
    <col min="7716" max="7717" width="5.5546875" bestFit="1" customWidth="1"/>
    <col min="7718" max="7718" width="6.5546875" bestFit="1" customWidth="1"/>
    <col min="7719" max="7719" width="5.5546875" bestFit="1" customWidth="1"/>
    <col min="7720" max="7720" width="6.5546875" bestFit="1" customWidth="1"/>
    <col min="7721" max="7721" width="10" customWidth="1"/>
    <col min="7723" max="7723" width="11.44140625" customWidth="1"/>
    <col min="7724" max="7724" width="24.44140625" customWidth="1"/>
    <col min="7725" max="7725" width="15.44140625" bestFit="1" customWidth="1"/>
    <col min="7937" max="7937" width="4.109375" bestFit="1" customWidth="1"/>
    <col min="7938" max="7938" width="22" bestFit="1" customWidth="1"/>
    <col min="7939" max="7939" width="6.5546875" customWidth="1"/>
    <col min="7940" max="7947" width="5.109375" bestFit="1" customWidth="1"/>
    <col min="7948" max="7948" width="6" bestFit="1" customWidth="1"/>
    <col min="7949" max="7955" width="5.109375" bestFit="1" customWidth="1"/>
    <col min="7956" max="7956" width="9.6640625" customWidth="1"/>
    <col min="7957" max="7957" width="12.88671875" customWidth="1"/>
    <col min="7958" max="7958" width="11.44140625" customWidth="1"/>
    <col min="7959" max="7959" width="22" bestFit="1" customWidth="1"/>
    <col min="7960" max="7960" width="5.5546875" bestFit="1" customWidth="1"/>
    <col min="7961" max="7962" width="6.5546875" bestFit="1" customWidth="1"/>
    <col min="7963" max="7963" width="5.5546875" bestFit="1" customWidth="1"/>
    <col min="7964" max="7964" width="6.5546875" bestFit="1" customWidth="1"/>
    <col min="7965" max="7965" width="5.5546875" bestFit="1" customWidth="1"/>
    <col min="7966" max="7967" width="6.5546875" bestFit="1" customWidth="1"/>
    <col min="7968" max="7968" width="5.5546875" bestFit="1" customWidth="1"/>
    <col min="7969" max="7969" width="7.5546875" bestFit="1" customWidth="1"/>
    <col min="7970" max="7971" width="6.5546875" bestFit="1" customWidth="1"/>
    <col min="7972" max="7973" width="5.5546875" bestFit="1" customWidth="1"/>
    <col min="7974" max="7974" width="6.5546875" bestFit="1" customWidth="1"/>
    <col min="7975" max="7975" width="5.5546875" bestFit="1" customWidth="1"/>
    <col min="7976" max="7976" width="6.5546875" bestFit="1" customWidth="1"/>
    <col min="7977" max="7977" width="10" customWidth="1"/>
    <col min="7979" max="7979" width="11.44140625" customWidth="1"/>
    <col min="7980" max="7980" width="24.44140625" customWidth="1"/>
    <col min="7981" max="7981" width="15.44140625" bestFit="1" customWidth="1"/>
    <col min="8193" max="8193" width="4.109375" bestFit="1" customWidth="1"/>
    <col min="8194" max="8194" width="22" bestFit="1" customWidth="1"/>
    <col min="8195" max="8195" width="6.5546875" customWidth="1"/>
    <col min="8196" max="8203" width="5.109375" bestFit="1" customWidth="1"/>
    <col min="8204" max="8204" width="6" bestFit="1" customWidth="1"/>
    <col min="8205" max="8211" width="5.109375" bestFit="1" customWidth="1"/>
    <col min="8212" max="8212" width="9.6640625" customWidth="1"/>
    <col min="8213" max="8213" width="12.88671875" customWidth="1"/>
    <col min="8214" max="8214" width="11.44140625" customWidth="1"/>
    <col min="8215" max="8215" width="22" bestFit="1" customWidth="1"/>
    <col min="8216" max="8216" width="5.5546875" bestFit="1" customWidth="1"/>
    <col min="8217" max="8218" width="6.5546875" bestFit="1" customWidth="1"/>
    <col min="8219" max="8219" width="5.5546875" bestFit="1" customWidth="1"/>
    <col min="8220" max="8220" width="6.5546875" bestFit="1" customWidth="1"/>
    <col min="8221" max="8221" width="5.5546875" bestFit="1" customWidth="1"/>
    <col min="8222" max="8223" width="6.5546875" bestFit="1" customWidth="1"/>
    <col min="8224" max="8224" width="5.5546875" bestFit="1" customWidth="1"/>
    <col min="8225" max="8225" width="7.5546875" bestFit="1" customWidth="1"/>
    <col min="8226" max="8227" width="6.5546875" bestFit="1" customWidth="1"/>
    <col min="8228" max="8229" width="5.5546875" bestFit="1" customWidth="1"/>
    <col min="8230" max="8230" width="6.5546875" bestFit="1" customWidth="1"/>
    <col min="8231" max="8231" width="5.5546875" bestFit="1" customWidth="1"/>
    <col min="8232" max="8232" width="6.5546875" bestFit="1" customWidth="1"/>
    <col min="8233" max="8233" width="10" customWidth="1"/>
    <col min="8235" max="8235" width="11.44140625" customWidth="1"/>
    <col min="8236" max="8236" width="24.44140625" customWidth="1"/>
    <col min="8237" max="8237" width="15.44140625" bestFit="1" customWidth="1"/>
    <col min="8449" max="8449" width="4.109375" bestFit="1" customWidth="1"/>
    <col min="8450" max="8450" width="22" bestFit="1" customWidth="1"/>
    <col min="8451" max="8451" width="6.5546875" customWidth="1"/>
    <col min="8452" max="8459" width="5.109375" bestFit="1" customWidth="1"/>
    <col min="8460" max="8460" width="6" bestFit="1" customWidth="1"/>
    <col min="8461" max="8467" width="5.109375" bestFit="1" customWidth="1"/>
    <col min="8468" max="8468" width="9.6640625" customWidth="1"/>
    <col min="8469" max="8469" width="12.88671875" customWidth="1"/>
    <col min="8470" max="8470" width="11.44140625" customWidth="1"/>
    <col min="8471" max="8471" width="22" bestFit="1" customWidth="1"/>
    <col min="8472" max="8472" width="5.5546875" bestFit="1" customWidth="1"/>
    <col min="8473" max="8474" width="6.5546875" bestFit="1" customWidth="1"/>
    <col min="8475" max="8475" width="5.5546875" bestFit="1" customWidth="1"/>
    <col min="8476" max="8476" width="6.5546875" bestFit="1" customWidth="1"/>
    <col min="8477" max="8477" width="5.5546875" bestFit="1" customWidth="1"/>
    <col min="8478" max="8479" width="6.5546875" bestFit="1" customWidth="1"/>
    <col min="8480" max="8480" width="5.5546875" bestFit="1" customWidth="1"/>
    <col min="8481" max="8481" width="7.5546875" bestFit="1" customWidth="1"/>
    <col min="8482" max="8483" width="6.5546875" bestFit="1" customWidth="1"/>
    <col min="8484" max="8485" width="5.5546875" bestFit="1" customWidth="1"/>
    <col min="8486" max="8486" width="6.5546875" bestFit="1" customWidth="1"/>
    <col min="8487" max="8487" width="5.5546875" bestFit="1" customWidth="1"/>
    <col min="8488" max="8488" width="6.5546875" bestFit="1" customWidth="1"/>
    <col min="8489" max="8489" width="10" customWidth="1"/>
    <col min="8491" max="8491" width="11.44140625" customWidth="1"/>
    <col min="8492" max="8492" width="24.44140625" customWidth="1"/>
    <col min="8493" max="8493" width="15.44140625" bestFit="1" customWidth="1"/>
    <col min="8705" max="8705" width="4.109375" bestFit="1" customWidth="1"/>
    <col min="8706" max="8706" width="22" bestFit="1" customWidth="1"/>
    <col min="8707" max="8707" width="6.5546875" customWidth="1"/>
    <col min="8708" max="8715" width="5.109375" bestFit="1" customWidth="1"/>
    <col min="8716" max="8716" width="6" bestFit="1" customWidth="1"/>
    <col min="8717" max="8723" width="5.109375" bestFit="1" customWidth="1"/>
    <col min="8724" max="8724" width="9.6640625" customWidth="1"/>
    <col min="8725" max="8725" width="12.88671875" customWidth="1"/>
    <col min="8726" max="8726" width="11.44140625" customWidth="1"/>
    <col min="8727" max="8727" width="22" bestFit="1" customWidth="1"/>
    <col min="8728" max="8728" width="5.5546875" bestFit="1" customWidth="1"/>
    <col min="8729" max="8730" width="6.5546875" bestFit="1" customWidth="1"/>
    <col min="8731" max="8731" width="5.5546875" bestFit="1" customWidth="1"/>
    <col min="8732" max="8732" width="6.5546875" bestFit="1" customWidth="1"/>
    <col min="8733" max="8733" width="5.5546875" bestFit="1" customWidth="1"/>
    <col min="8734" max="8735" width="6.5546875" bestFit="1" customWidth="1"/>
    <col min="8736" max="8736" width="5.5546875" bestFit="1" customWidth="1"/>
    <col min="8737" max="8737" width="7.5546875" bestFit="1" customWidth="1"/>
    <col min="8738" max="8739" width="6.5546875" bestFit="1" customWidth="1"/>
    <col min="8740" max="8741" width="5.5546875" bestFit="1" customWidth="1"/>
    <col min="8742" max="8742" width="6.5546875" bestFit="1" customWidth="1"/>
    <col min="8743" max="8743" width="5.5546875" bestFit="1" customWidth="1"/>
    <col min="8744" max="8744" width="6.5546875" bestFit="1" customWidth="1"/>
    <col min="8745" max="8745" width="10" customWidth="1"/>
    <col min="8747" max="8747" width="11.44140625" customWidth="1"/>
    <col min="8748" max="8748" width="24.44140625" customWidth="1"/>
    <col min="8749" max="8749" width="15.44140625" bestFit="1" customWidth="1"/>
    <col min="8961" max="8961" width="4.109375" bestFit="1" customWidth="1"/>
    <col min="8962" max="8962" width="22" bestFit="1" customWidth="1"/>
    <col min="8963" max="8963" width="6.5546875" customWidth="1"/>
    <col min="8964" max="8971" width="5.109375" bestFit="1" customWidth="1"/>
    <col min="8972" max="8972" width="6" bestFit="1" customWidth="1"/>
    <col min="8973" max="8979" width="5.109375" bestFit="1" customWidth="1"/>
    <col min="8980" max="8980" width="9.6640625" customWidth="1"/>
    <col min="8981" max="8981" width="12.88671875" customWidth="1"/>
    <col min="8982" max="8982" width="11.44140625" customWidth="1"/>
    <col min="8983" max="8983" width="22" bestFit="1" customWidth="1"/>
    <col min="8984" max="8984" width="5.5546875" bestFit="1" customWidth="1"/>
    <col min="8985" max="8986" width="6.5546875" bestFit="1" customWidth="1"/>
    <col min="8987" max="8987" width="5.5546875" bestFit="1" customWidth="1"/>
    <col min="8988" max="8988" width="6.5546875" bestFit="1" customWidth="1"/>
    <col min="8989" max="8989" width="5.5546875" bestFit="1" customWidth="1"/>
    <col min="8990" max="8991" width="6.5546875" bestFit="1" customWidth="1"/>
    <col min="8992" max="8992" width="5.5546875" bestFit="1" customWidth="1"/>
    <col min="8993" max="8993" width="7.5546875" bestFit="1" customWidth="1"/>
    <col min="8994" max="8995" width="6.5546875" bestFit="1" customWidth="1"/>
    <col min="8996" max="8997" width="5.5546875" bestFit="1" customWidth="1"/>
    <col min="8998" max="8998" width="6.5546875" bestFit="1" customWidth="1"/>
    <col min="8999" max="8999" width="5.5546875" bestFit="1" customWidth="1"/>
    <col min="9000" max="9000" width="6.5546875" bestFit="1" customWidth="1"/>
    <col min="9001" max="9001" width="10" customWidth="1"/>
    <col min="9003" max="9003" width="11.44140625" customWidth="1"/>
    <col min="9004" max="9004" width="24.44140625" customWidth="1"/>
    <col min="9005" max="9005" width="15.44140625" bestFit="1" customWidth="1"/>
    <col min="9217" max="9217" width="4.109375" bestFit="1" customWidth="1"/>
    <col min="9218" max="9218" width="22" bestFit="1" customWidth="1"/>
    <col min="9219" max="9219" width="6.5546875" customWidth="1"/>
    <col min="9220" max="9227" width="5.109375" bestFit="1" customWidth="1"/>
    <col min="9228" max="9228" width="6" bestFit="1" customWidth="1"/>
    <col min="9229" max="9235" width="5.109375" bestFit="1" customWidth="1"/>
    <col min="9236" max="9236" width="9.6640625" customWidth="1"/>
    <col min="9237" max="9237" width="12.88671875" customWidth="1"/>
    <col min="9238" max="9238" width="11.44140625" customWidth="1"/>
    <col min="9239" max="9239" width="22" bestFit="1" customWidth="1"/>
    <col min="9240" max="9240" width="5.5546875" bestFit="1" customWidth="1"/>
    <col min="9241" max="9242" width="6.5546875" bestFit="1" customWidth="1"/>
    <col min="9243" max="9243" width="5.5546875" bestFit="1" customWidth="1"/>
    <col min="9244" max="9244" width="6.5546875" bestFit="1" customWidth="1"/>
    <col min="9245" max="9245" width="5.5546875" bestFit="1" customWidth="1"/>
    <col min="9246" max="9247" width="6.5546875" bestFit="1" customWidth="1"/>
    <col min="9248" max="9248" width="5.5546875" bestFit="1" customWidth="1"/>
    <col min="9249" max="9249" width="7.5546875" bestFit="1" customWidth="1"/>
    <col min="9250" max="9251" width="6.5546875" bestFit="1" customWidth="1"/>
    <col min="9252" max="9253" width="5.5546875" bestFit="1" customWidth="1"/>
    <col min="9254" max="9254" width="6.5546875" bestFit="1" customWidth="1"/>
    <col min="9255" max="9255" width="5.5546875" bestFit="1" customWidth="1"/>
    <col min="9256" max="9256" width="6.5546875" bestFit="1" customWidth="1"/>
    <col min="9257" max="9257" width="10" customWidth="1"/>
    <col min="9259" max="9259" width="11.44140625" customWidth="1"/>
    <col min="9260" max="9260" width="24.44140625" customWidth="1"/>
    <col min="9261" max="9261" width="15.44140625" bestFit="1" customWidth="1"/>
    <col min="9473" max="9473" width="4.109375" bestFit="1" customWidth="1"/>
    <col min="9474" max="9474" width="22" bestFit="1" customWidth="1"/>
    <col min="9475" max="9475" width="6.5546875" customWidth="1"/>
    <col min="9476" max="9483" width="5.109375" bestFit="1" customWidth="1"/>
    <col min="9484" max="9484" width="6" bestFit="1" customWidth="1"/>
    <col min="9485" max="9491" width="5.109375" bestFit="1" customWidth="1"/>
    <col min="9492" max="9492" width="9.6640625" customWidth="1"/>
    <col min="9493" max="9493" width="12.88671875" customWidth="1"/>
    <col min="9494" max="9494" width="11.44140625" customWidth="1"/>
    <col min="9495" max="9495" width="22" bestFit="1" customWidth="1"/>
    <col min="9496" max="9496" width="5.5546875" bestFit="1" customWidth="1"/>
    <col min="9497" max="9498" width="6.5546875" bestFit="1" customWidth="1"/>
    <col min="9499" max="9499" width="5.5546875" bestFit="1" customWidth="1"/>
    <col min="9500" max="9500" width="6.5546875" bestFit="1" customWidth="1"/>
    <col min="9501" max="9501" width="5.5546875" bestFit="1" customWidth="1"/>
    <col min="9502" max="9503" width="6.5546875" bestFit="1" customWidth="1"/>
    <col min="9504" max="9504" width="5.5546875" bestFit="1" customWidth="1"/>
    <col min="9505" max="9505" width="7.5546875" bestFit="1" customWidth="1"/>
    <col min="9506" max="9507" width="6.5546875" bestFit="1" customWidth="1"/>
    <col min="9508" max="9509" width="5.5546875" bestFit="1" customWidth="1"/>
    <col min="9510" max="9510" width="6.5546875" bestFit="1" customWidth="1"/>
    <col min="9511" max="9511" width="5.5546875" bestFit="1" customWidth="1"/>
    <col min="9512" max="9512" width="6.5546875" bestFit="1" customWidth="1"/>
    <col min="9513" max="9513" width="10" customWidth="1"/>
    <col min="9515" max="9515" width="11.44140625" customWidth="1"/>
    <col min="9516" max="9516" width="24.44140625" customWidth="1"/>
    <col min="9517" max="9517" width="15.44140625" bestFit="1" customWidth="1"/>
    <col min="9729" max="9729" width="4.109375" bestFit="1" customWidth="1"/>
    <col min="9730" max="9730" width="22" bestFit="1" customWidth="1"/>
    <col min="9731" max="9731" width="6.5546875" customWidth="1"/>
    <col min="9732" max="9739" width="5.109375" bestFit="1" customWidth="1"/>
    <col min="9740" max="9740" width="6" bestFit="1" customWidth="1"/>
    <col min="9741" max="9747" width="5.109375" bestFit="1" customWidth="1"/>
    <col min="9748" max="9748" width="9.6640625" customWidth="1"/>
    <col min="9749" max="9749" width="12.88671875" customWidth="1"/>
    <col min="9750" max="9750" width="11.44140625" customWidth="1"/>
    <col min="9751" max="9751" width="22" bestFit="1" customWidth="1"/>
    <col min="9752" max="9752" width="5.5546875" bestFit="1" customWidth="1"/>
    <col min="9753" max="9754" width="6.5546875" bestFit="1" customWidth="1"/>
    <col min="9755" max="9755" width="5.5546875" bestFit="1" customWidth="1"/>
    <col min="9756" max="9756" width="6.5546875" bestFit="1" customWidth="1"/>
    <col min="9757" max="9757" width="5.5546875" bestFit="1" customWidth="1"/>
    <col min="9758" max="9759" width="6.5546875" bestFit="1" customWidth="1"/>
    <col min="9760" max="9760" width="5.5546875" bestFit="1" customWidth="1"/>
    <col min="9761" max="9761" width="7.5546875" bestFit="1" customWidth="1"/>
    <col min="9762" max="9763" width="6.5546875" bestFit="1" customWidth="1"/>
    <col min="9764" max="9765" width="5.5546875" bestFit="1" customWidth="1"/>
    <col min="9766" max="9766" width="6.5546875" bestFit="1" customWidth="1"/>
    <col min="9767" max="9767" width="5.5546875" bestFit="1" customWidth="1"/>
    <col min="9768" max="9768" width="6.5546875" bestFit="1" customWidth="1"/>
    <col min="9769" max="9769" width="10" customWidth="1"/>
    <col min="9771" max="9771" width="11.44140625" customWidth="1"/>
    <col min="9772" max="9772" width="24.44140625" customWidth="1"/>
    <col min="9773" max="9773" width="15.44140625" bestFit="1" customWidth="1"/>
    <col min="9985" max="9985" width="4.109375" bestFit="1" customWidth="1"/>
    <col min="9986" max="9986" width="22" bestFit="1" customWidth="1"/>
    <col min="9987" max="9987" width="6.5546875" customWidth="1"/>
    <col min="9988" max="9995" width="5.109375" bestFit="1" customWidth="1"/>
    <col min="9996" max="9996" width="6" bestFit="1" customWidth="1"/>
    <col min="9997" max="10003" width="5.109375" bestFit="1" customWidth="1"/>
    <col min="10004" max="10004" width="9.6640625" customWidth="1"/>
    <col min="10005" max="10005" width="12.88671875" customWidth="1"/>
    <col min="10006" max="10006" width="11.44140625" customWidth="1"/>
    <col min="10007" max="10007" width="22" bestFit="1" customWidth="1"/>
    <col min="10008" max="10008" width="5.5546875" bestFit="1" customWidth="1"/>
    <col min="10009" max="10010" width="6.5546875" bestFit="1" customWidth="1"/>
    <col min="10011" max="10011" width="5.5546875" bestFit="1" customWidth="1"/>
    <col min="10012" max="10012" width="6.5546875" bestFit="1" customWidth="1"/>
    <col min="10013" max="10013" width="5.5546875" bestFit="1" customWidth="1"/>
    <col min="10014" max="10015" width="6.5546875" bestFit="1" customWidth="1"/>
    <col min="10016" max="10016" width="5.5546875" bestFit="1" customWidth="1"/>
    <col min="10017" max="10017" width="7.5546875" bestFit="1" customWidth="1"/>
    <col min="10018" max="10019" width="6.5546875" bestFit="1" customWidth="1"/>
    <col min="10020" max="10021" width="5.5546875" bestFit="1" customWidth="1"/>
    <col min="10022" max="10022" width="6.5546875" bestFit="1" customWidth="1"/>
    <col min="10023" max="10023" width="5.5546875" bestFit="1" customWidth="1"/>
    <col min="10024" max="10024" width="6.5546875" bestFit="1" customWidth="1"/>
    <col min="10025" max="10025" width="10" customWidth="1"/>
    <col min="10027" max="10027" width="11.44140625" customWidth="1"/>
    <col min="10028" max="10028" width="24.44140625" customWidth="1"/>
    <col min="10029" max="10029" width="15.44140625" bestFit="1" customWidth="1"/>
    <col min="10241" max="10241" width="4.109375" bestFit="1" customWidth="1"/>
    <col min="10242" max="10242" width="22" bestFit="1" customWidth="1"/>
    <col min="10243" max="10243" width="6.5546875" customWidth="1"/>
    <col min="10244" max="10251" width="5.109375" bestFit="1" customWidth="1"/>
    <col min="10252" max="10252" width="6" bestFit="1" customWidth="1"/>
    <col min="10253" max="10259" width="5.109375" bestFit="1" customWidth="1"/>
    <col min="10260" max="10260" width="9.6640625" customWidth="1"/>
    <col min="10261" max="10261" width="12.88671875" customWidth="1"/>
    <col min="10262" max="10262" width="11.44140625" customWidth="1"/>
    <col min="10263" max="10263" width="22" bestFit="1" customWidth="1"/>
    <col min="10264" max="10264" width="5.5546875" bestFit="1" customWidth="1"/>
    <col min="10265" max="10266" width="6.5546875" bestFit="1" customWidth="1"/>
    <col min="10267" max="10267" width="5.5546875" bestFit="1" customWidth="1"/>
    <col min="10268" max="10268" width="6.5546875" bestFit="1" customWidth="1"/>
    <col min="10269" max="10269" width="5.5546875" bestFit="1" customWidth="1"/>
    <col min="10270" max="10271" width="6.5546875" bestFit="1" customWidth="1"/>
    <col min="10272" max="10272" width="5.5546875" bestFit="1" customWidth="1"/>
    <col min="10273" max="10273" width="7.5546875" bestFit="1" customWidth="1"/>
    <col min="10274" max="10275" width="6.5546875" bestFit="1" customWidth="1"/>
    <col min="10276" max="10277" width="5.5546875" bestFit="1" customWidth="1"/>
    <col min="10278" max="10278" width="6.5546875" bestFit="1" customWidth="1"/>
    <col min="10279" max="10279" width="5.5546875" bestFit="1" customWidth="1"/>
    <col min="10280" max="10280" width="6.5546875" bestFit="1" customWidth="1"/>
    <col min="10281" max="10281" width="10" customWidth="1"/>
    <col min="10283" max="10283" width="11.44140625" customWidth="1"/>
    <col min="10284" max="10284" width="24.44140625" customWidth="1"/>
    <col min="10285" max="10285" width="15.44140625" bestFit="1" customWidth="1"/>
    <col min="10497" max="10497" width="4.109375" bestFit="1" customWidth="1"/>
    <col min="10498" max="10498" width="22" bestFit="1" customWidth="1"/>
    <col min="10499" max="10499" width="6.5546875" customWidth="1"/>
    <col min="10500" max="10507" width="5.109375" bestFit="1" customWidth="1"/>
    <col min="10508" max="10508" width="6" bestFit="1" customWidth="1"/>
    <col min="10509" max="10515" width="5.109375" bestFit="1" customWidth="1"/>
    <col min="10516" max="10516" width="9.6640625" customWidth="1"/>
    <col min="10517" max="10517" width="12.88671875" customWidth="1"/>
    <col min="10518" max="10518" width="11.44140625" customWidth="1"/>
    <col min="10519" max="10519" width="22" bestFit="1" customWidth="1"/>
    <col min="10520" max="10520" width="5.5546875" bestFit="1" customWidth="1"/>
    <col min="10521" max="10522" width="6.5546875" bestFit="1" customWidth="1"/>
    <col min="10523" max="10523" width="5.5546875" bestFit="1" customWidth="1"/>
    <col min="10524" max="10524" width="6.5546875" bestFit="1" customWidth="1"/>
    <col min="10525" max="10525" width="5.5546875" bestFit="1" customWidth="1"/>
    <col min="10526" max="10527" width="6.5546875" bestFit="1" customWidth="1"/>
    <col min="10528" max="10528" width="5.5546875" bestFit="1" customWidth="1"/>
    <col min="10529" max="10529" width="7.5546875" bestFit="1" customWidth="1"/>
    <col min="10530" max="10531" width="6.5546875" bestFit="1" customWidth="1"/>
    <col min="10532" max="10533" width="5.5546875" bestFit="1" customWidth="1"/>
    <col min="10534" max="10534" width="6.5546875" bestFit="1" customWidth="1"/>
    <col min="10535" max="10535" width="5.5546875" bestFit="1" customWidth="1"/>
    <col min="10536" max="10536" width="6.5546875" bestFit="1" customWidth="1"/>
    <col min="10537" max="10537" width="10" customWidth="1"/>
    <col min="10539" max="10539" width="11.44140625" customWidth="1"/>
    <col min="10540" max="10540" width="24.44140625" customWidth="1"/>
    <col min="10541" max="10541" width="15.44140625" bestFit="1" customWidth="1"/>
    <col min="10753" max="10753" width="4.109375" bestFit="1" customWidth="1"/>
    <col min="10754" max="10754" width="22" bestFit="1" customWidth="1"/>
    <col min="10755" max="10755" width="6.5546875" customWidth="1"/>
    <col min="10756" max="10763" width="5.109375" bestFit="1" customWidth="1"/>
    <col min="10764" max="10764" width="6" bestFit="1" customWidth="1"/>
    <col min="10765" max="10771" width="5.109375" bestFit="1" customWidth="1"/>
    <col min="10772" max="10772" width="9.6640625" customWidth="1"/>
    <col min="10773" max="10773" width="12.88671875" customWidth="1"/>
    <col min="10774" max="10774" width="11.44140625" customWidth="1"/>
    <col min="10775" max="10775" width="22" bestFit="1" customWidth="1"/>
    <col min="10776" max="10776" width="5.5546875" bestFit="1" customWidth="1"/>
    <col min="10777" max="10778" width="6.5546875" bestFit="1" customWidth="1"/>
    <col min="10779" max="10779" width="5.5546875" bestFit="1" customWidth="1"/>
    <col min="10780" max="10780" width="6.5546875" bestFit="1" customWidth="1"/>
    <col min="10781" max="10781" width="5.5546875" bestFit="1" customWidth="1"/>
    <col min="10782" max="10783" width="6.5546875" bestFit="1" customWidth="1"/>
    <col min="10784" max="10784" width="5.5546875" bestFit="1" customWidth="1"/>
    <col min="10785" max="10785" width="7.5546875" bestFit="1" customWidth="1"/>
    <col min="10786" max="10787" width="6.5546875" bestFit="1" customWidth="1"/>
    <col min="10788" max="10789" width="5.5546875" bestFit="1" customWidth="1"/>
    <col min="10790" max="10790" width="6.5546875" bestFit="1" customWidth="1"/>
    <col min="10791" max="10791" width="5.5546875" bestFit="1" customWidth="1"/>
    <col min="10792" max="10792" width="6.5546875" bestFit="1" customWidth="1"/>
    <col min="10793" max="10793" width="10" customWidth="1"/>
    <col min="10795" max="10795" width="11.44140625" customWidth="1"/>
    <col min="10796" max="10796" width="24.44140625" customWidth="1"/>
    <col min="10797" max="10797" width="15.44140625" bestFit="1" customWidth="1"/>
    <col min="11009" max="11009" width="4.109375" bestFit="1" customWidth="1"/>
    <col min="11010" max="11010" width="22" bestFit="1" customWidth="1"/>
    <col min="11011" max="11011" width="6.5546875" customWidth="1"/>
    <col min="11012" max="11019" width="5.109375" bestFit="1" customWidth="1"/>
    <col min="11020" max="11020" width="6" bestFit="1" customWidth="1"/>
    <col min="11021" max="11027" width="5.109375" bestFit="1" customWidth="1"/>
    <col min="11028" max="11028" width="9.6640625" customWidth="1"/>
    <col min="11029" max="11029" width="12.88671875" customWidth="1"/>
    <col min="11030" max="11030" width="11.44140625" customWidth="1"/>
    <col min="11031" max="11031" width="22" bestFit="1" customWidth="1"/>
    <col min="11032" max="11032" width="5.5546875" bestFit="1" customWidth="1"/>
    <col min="11033" max="11034" width="6.5546875" bestFit="1" customWidth="1"/>
    <col min="11035" max="11035" width="5.5546875" bestFit="1" customWidth="1"/>
    <col min="11036" max="11036" width="6.5546875" bestFit="1" customWidth="1"/>
    <col min="11037" max="11037" width="5.5546875" bestFit="1" customWidth="1"/>
    <col min="11038" max="11039" width="6.5546875" bestFit="1" customWidth="1"/>
    <col min="11040" max="11040" width="5.5546875" bestFit="1" customWidth="1"/>
    <col min="11041" max="11041" width="7.5546875" bestFit="1" customWidth="1"/>
    <col min="11042" max="11043" width="6.5546875" bestFit="1" customWidth="1"/>
    <col min="11044" max="11045" width="5.5546875" bestFit="1" customWidth="1"/>
    <col min="11046" max="11046" width="6.5546875" bestFit="1" customWidth="1"/>
    <col min="11047" max="11047" width="5.5546875" bestFit="1" customWidth="1"/>
    <col min="11048" max="11048" width="6.5546875" bestFit="1" customWidth="1"/>
    <col min="11049" max="11049" width="10" customWidth="1"/>
    <col min="11051" max="11051" width="11.44140625" customWidth="1"/>
    <col min="11052" max="11052" width="24.44140625" customWidth="1"/>
    <col min="11053" max="11053" width="15.44140625" bestFit="1" customWidth="1"/>
    <col min="11265" max="11265" width="4.109375" bestFit="1" customWidth="1"/>
    <col min="11266" max="11266" width="22" bestFit="1" customWidth="1"/>
    <col min="11267" max="11267" width="6.5546875" customWidth="1"/>
    <col min="11268" max="11275" width="5.109375" bestFit="1" customWidth="1"/>
    <col min="11276" max="11276" width="6" bestFit="1" customWidth="1"/>
    <col min="11277" max="11283" width="5.109375" bestFit="1" customWidth="1"/>
    <col min="11284" max="11284" width="9.6640625" customWidth="1"/>
    <col min="11285" max="11285" width="12.88671875" customWidth="1"/>
    <col min="11286" max="11286" width="11.44140625" customWidth="1"/>
    <col min="11287" max="11287" width="22" bestFit="1" customWidth="1"/>
    <col min="11288" max="11288" width="5.5546875" bestFit="1" customWidth="1"/>
    <col min="11289" max="11290" width="6.5546875" bestFit="1" customWidth="1"/>
    <col min="11291" max="11291" width="5.5546875" bestFit="1" customWidth="1"/>
    <col min="11292" max="11292" width="6.5546875" bestFit="1" customWidth="1"/>
    <col min="11293" max="11293" width="5.5546875" bestFit="1" customWidth="1"/>
    <col min="11294" max="11295" width="6.5546875" bestFit="1" customWidth="1"/>
    <col min="11296" max="11296" width="5.5546875" bestFit="1" customWidth="1"/>
    <col min="11297" max="11297" width="7.5546875" bestFit="1" customWidth="1"/>
    <col min="11298" max="11299" width="6.5546875" bestFit="1" customWidth="1"/>
    <col min="11300" max="11301" width="5.5546875" bestFit="1" customWidth="1"/>
    <col min="11302" max="11302" width="6.5546875" bestFit="1" customWidth="1"/>
    <col min="11303" max="11303" width="5.5546875" bestFit="1" customWidth="1"/>
    <col min="11304" max="11304" width="6.5546875" bestFit="1" customWidth="1"/>
    <col min="11305" max="11305" width="10" customWidth="1"/>
    <col min="11307" max="11307" width="11.44140625" customWidth="1"/>
    <col min="11308" max="11308" width="24.44140625" customWidth="1"/>
    <col min="11309" max="11309" width="15.44140625" bestFit="1" customWidth="1"/>
    <col min="11521" max="11521" width="4.109375" bestFit="1" customWidth="1"/>
    <col min="11522" max="11522" width="22" bestFit="1" customWidth="1"/>
    <col min="11523" max="11523" width="6.5546875" customWidth="1"/>
    <col min="11524" max="11531" width="5.109375" bestFit="1" customWidth="1"/>
    <col min="11532" max="11532" width="6" bestFit="1" customWidth="1"/>
    <col min="11533" max="11539" width="5.109375" bestFit="1" customWidth="1"/>
    <col min="11540" max="11540" width="9.6640625" customWidth="1"/>
    <col min="11541" max="11541" width="12.88671875" customWidth="1"/>
    <col min="11542" max="11542" width="11.44140625" customWidth="1"/>
    <col min="11543" max="11543" width="22" bestFit="1" customWidth="1"/>
    <col min="11544" max="11544" width="5.5546875" bestFit="1" customWidth="1"/>
    <col min="11545" max="11546" width="6.5546875" bestFit="1" customWidth="1"/>
    <col min="11547" max="11547" width="5.5546875" bestFit="1" customWidth="1"/>
    <col min="11548" max="11548" width="6.5546875" bestFit="1" customWidth="1"/>
    <col min="11549" max="11549" width="5.5546875" bestFit="1" customWidth="1"/>
    <col min="11550" max="11551" width="6.5546875" bestFit="1" customWidth="1"/>
    <col min="11552" max="11552" width="5.5546875" bestFit="1" customWidth="1"/>
    <col min="11553" max="11553" width="7.5546875" bestFit="1" customWidth="1"/>
    <col min="11554" max="11555" width="6.5546875" bestFit="1" customWidth="1"/>
    <col min="11556" max="11557" width="5.5546875" bestFit="1" customWidth="1"/>
    <col min="11558" max="11558" width="6.5546875" bestFit="1" customWidth="1"/>
    <col min="11559" max="11559" width="5.5546875" bestFit="1" customWidth="1"/>
    <col min="11560" max="11560" width="6.5546875" bestFit="1" customWidth="1"/>
    <col min="11561" max="11561" width="10" customWidth="1"/>
    <col min="11563" max="11563" width="11.44140625" customWidth="1"/>
    <col min="11564" max="11564" width="24.44140625" customWidth="1"/>
    <col min="11565" max="11565" width="15.44140625" bestFit="1" customWidth="1"/>
    <col min="11777" max="11777" width="4.109375" bestFit="1" customWidth="1"/>
    <col min="11778" max="11778" width="22" bestFit="1" customWidth="1"/>
    <col min="11779" max="11779" width="6.5546875" customWidth="1"/>
    <col min="11780" max="11787" width="5.109375" bestFit="1" customWidth="1"/>
    <col min="11788" max="11788" width="6" bestFit="1" customWidth="1"/>
    <col min="11789" max="11795" width="5.109375" bestFit="1" customWidth="1"/>
    <col min="11796" max="11796" width="9.6640625" customWidth="1"/>
    <col min="11797" max="11797" width="12.88671875" customWidth="1"/>
    <col min="11798" max="11798" width="11.44140625" customWidth="1"/>
    <col min="11799" max="11799" width="22" bestFit="1" customWidth="1"/>
    <col min="11800" max="11800" width="5.5546875" bestFit="1" customWidth="1"/>
    <col min="11801" max="11802" width="6.5546875" bestFit="1" customWidth="1"/>
    <col min="11803" max="11803" width="5.5546875" bestFit="1" customWidth="1"/>
    <col min="11804" max="11804" width="6.5546875" bestFit="1" customWidth="1"/>
    <col min="11805" max="11805" width="5.5546875" bestFit="1" customWidth="1"/>
    <col min="11806" max="11807" width="6.5546875" bestFit="1" customWidth="1"/>
    <col min="11808" max="11808" width="5.5546875" bestFit="1" customWidth="1"/>
    <col min="11809" max="11809" width="7.5546875" bestFit="1" customWidth="1"/>
    <col min="11810" max="11811" width="6.5546875" bestFit="1" customWidth="1"/>
    <col min="11812" max="11813" width="5.5546875" bestFit="1" customWidth="1"/>
    <col min="11814" max="11814" width="6.5546875" bestFit="1" customWidth="1"/>
    <col min="11815" max="11815" width="5.5546875" bestFit="1" customWidth="1"/>
    <col min="11816" max="11816" width="6.5546875" bestFit="1" customWidth="1"/>
    <col min="11817" max="11817" width="10" customWidth="1"/>
    <col min="11819" max="11819" width="11.44140625" customWidth="1"/>
    <col min="11820" max="11820" width="24.44140625" customWidth="1"/>
    <col min="11821" max="11821" width="15.44140625" bestFit="1" customWidth="1"/>
    <col min="12033" max="12033" width="4.109375" bestFit="1" customWidth="1"/>
    <col min="12034" max="12034" width="22" bestFit="1" customWidth="1"/>
    <col min="12035" max="12035" width="6.5546875" customWidth="1"/>
    <col min="12036" max="12043" width="5.109375" bestFit="1" customWidth="1"/>
    <col min="12044" max="12044" width="6" bestFit="1" customWidth="1"/>
    <col min="12045" max="12051" width="5.109375" bestFit="1" customWidth="1"/>
    <col min="12052" max="12052" width="9.6640625" customWidth="1"/>
    <col min="12053" max="12053" width="12.88671875" customWidth="1"/>
    <col min="12054" max="12054" width="11.44140625" customWidth="1"/>
    <col min="12055" max="12055" width="22" bestFit="1" customWidth="1"/>
    <col min="12056" max="12056" width="5.5546875" bestFit="1" customWidth="1"/>
    <col min="12057" max="12058" width="6.5546875" bestFit="1" customWidth="1"/>
    <col min="12059" max="12059" width="5.5546875" bestFit="1" customWidth="1"/>
    <col min="12060" max="12060" width="6.5546875" bestFit="1" customWidth="1"/>
    <col min="12061" max="12061" width="5.5546875" bestFit="1" customWidth="1"/>
    <col min="12062" max="12063" width="6.5546875" bestFit="1" customWidth="1"/>
    <col min="12064" max="12064" width="5.5546875" bestFit="1" customWidth="1"/>
    <col min="12065" max="12065" width="7.5546875" bestFit="1" customWidth="1"/>
    <col min="12066" max="12067" width="6.5546875" bestFit="1" customWidth="1"/>
    <col min="12068" max="12069" width="5.5546875" bestFit="1" customWidth="1"/>
    <col min="12070" max="12070" width="6.5546875" bestFit="1" customWidth="1"/>
    <col min="12071" max="12071" width="5.5546875" bestFit="1" customWidth="1"/>
    <col min="12072" max="12072" width="6.5546875" bestFit="1" customWidth="1"/>
    <col min="12073" max="12073" width="10" customWidth="1"/>
    <col min="12075" max="12075" width="11.44140625" customWidth="1"/>
    <col min="12076" max="12076" width="24.44140625" customWidth="1"/>
    <col min="12077" max="12077" width="15.44140625" bestFit="1" customWidth="1"/>
    <col min="12289" max="12289" width="4.109375" bestFit="1" customWidth="1"/>
    <col min="12290" max="12290" width="22" bestFit="1" customWidth="1"/>
    <col min="12291" max="12291" width="6.5546875" customWidth="1"/>
    <col min="12292" max="12299" width="5.109375" bestFit="1" customWidth="1"/>
    <col min="12300" max="12300" width="6" bestFit="1" customWidth="1"/>
    <col min="12301" max="12307" width="5.109375" bestFit="1" customWidth="1"/>
    <col min="12308" max="12308" width="9.6640625" customWidth="1"/>
    <col min="12309" max="12309" width="12.88671875" customWidth="1"/>
    <col min="12310" max="12310" width="11.44140625" customWidth="1"/>
    <col min="12311" max="12311" width="22" bestFit="1" customWidth="1"/>
    <col min="12312" max="12312" width="5.5546875" bestFit="1" customWidth="1"/>
    <col min="12313" max="12314" width="6.5546875" bestFit="1" customWidth="1"/>
    <col min="12315" max="12315" width="5.5546875" bestFit="1" customWidth="1"/>
    <col min="12316" max="12316" width="6.5546875" bestFit="1" customWidth="1"/>
    <col min="12317" max="12317" width="5.5546875" bestFit="1" customWidth="1"/>
    <col min="12318" max="12319" width="6.5546875" bestFit="1" customWidth="1"/>
    <col min="12320" max="12320" width="5.5546875" bestFit="1" customWidth="1"/>
    <col min="12321" max="12321" width="7.5546875" bestFit="1" customWidth="1"/>
    <col min="12322" max="12323" width="6.5546875" bestFit="1" customWidth="1"/>
    <col min="12324" max="12325" width="5.5546875" bestFit="1" customWidth="1"/>
    <col min="12326" max="12326" width="6.5546875" bestFit="1" customWidth="1"/>
    <col min="12327" max="12327" width="5.5546875" bestFit="1" customWidth="1"/>
    <col min="12328" max="12328" width="6.5546875" bestFit="1" customWidth="1"/>
    <col min="12329" max="12329" width="10" customWidth="1"/>
    <col min="12331" max="12331" width="11.44140625" customWidth="1"/>
    <col min="12332" max="12332" width="24.44140625" customWidth="1"/>
    <col min="12333" max="12333" width="15.44140625" bestFit="1" customWidth="1"/>
    <col min="12545" max="12545" width="4.109375" bestFit="1" customWidth="1"/>
    <col min="12546" max="12546" width="22" bestFit="1" customWidth="1"/>
    <col min="12547" max="12547" width="6.5546875" customWidth="1"/>
    <col min="12548" max="12555" width="5.109375" bestFit="1" customWidth="1"/>
    <col min="12556" max="12556" width="6" bestFit="1" customWidth="1"/>
    <col min="12557" max="12563" width="5.109375" bestFit="1" customWidth="1"/>
    <col min="12564" max="12564" width="9.6640625" customWidth="1"/>
    <col min="12565" max="12565" width="12.88671875" customWidth="1"/>
    <col min="12566" max="12566" width="11.44140625" customWidth="1"/>
    <col min="12567" max="12567" width="22" bestFit="1" customWidth="1"/>
    <col min="12568" max="12568" width="5.5546875" bestFit="1" customWidth="1"/>
    <col min="12569" max="12570" width="6.5546875" bestFit="1" customWidth="1"/>
    <col min="12571" max="12571" width="5.5546875" bestFit="1" customWidth="1"/>
    <col min="12572" max="12572" width="6.5546875" bestFit="1" customWidth="1"/>
    <col min="12573" max="12573" width="5.5546875" bestFit="1" customWidth="1"/>
    <col min="12574" max="12575" width="6.5546875" bestFit="1" customWidth="1"/>
    <col min="12576" max="12576" width="5.5546875" bestFit="1" customWidth="1"/>
    <col min="12577" max="12577" width="7.5546875" bestFit="1" customWidth="1"/>
    <col min="12578" max="12579" width="6.5546875" bestFit="1" customWidth="1"/>
    <col min="12580" max="12581" width="5.5546875" bestFit="1" customWidth="1"/>
    <col min="12582" max="12582" width="6.5546875" bestFit="1" customWidth="1"/>
    <col min="12583" max="12583" width="5.5546875" bestFit="1" customWidth="1"/>
    <col min="12584" max="12584" width="6.5546875" bestFit="1" customWidth="1"/>
    <col min="12585" max="12585" width="10" customWidth="1"/>
    <col min="12587" max="12587" width="11.44140625" customWidth="1"/>
    <col min="12588" max="12588" width="24.44140625" customWidth="1"/>
    <col min="12589" max="12589" width="15.44140625" bestFit="1" customWidth="1"/>
    <col min="12801" max="12801" width="4.109375" bestFit="1" customWidth="1"/>
    <col min="12802" max="12802" width="22" bestFit="1" customWidth="1"/>
    <col min="12803" max="12803" width="6.5546875" customWidth="1"/>
    <col min="12804" max="12811" width="5.109375" bestFit="1" customWidth="1"/>
    <col min="12812" max="12812" width="6" bestFit="1" customWidth="1"/>
    <col min="12813" max="12819" width="5.109375" bestFit="1" customWidth="1"/>
    <col min="12820" max="12820" width="9.6640625" customWidth="1"/>
    <col min="12821" max="12821" width="12.88671875" customWidth="1"/>
    <col min="12822" max="12822" width="11.44140625" customWidth="1"/>
    <col min="12823" max="12823" width="22" bestFit="1" customWidth="1"/>
    <col min="12824" max="12824" width="5.5546875" bestFit="1" customWidth="1"/>
    <col min="12825" max="12826" width="6.5546875" bestFit="1" customWidth="1"/>
    <col min="12827" max="12827" width="5.5546875" bestFit="1" customWidth="1"/>
    <col min="12828" max="12828" width="6.5546875" bestFit="1" customWidth="1"/>
    <col min="12829" max="12829" width="5.5546875" bestFit="1" customWidth="1"/>
    <col min="12830" max="12831" width="6.5546875" bestFit="1" customWidth="1"/>
    <col min="12832" max="12832" width="5.5546875" bestFit="1" customWidth="1"/>
    <col min="12833" max="12833" width="7.5546875" bestFit="1" customWidth="1"/>
    <col min="12834" max="12835" width="6.5546875" bestFit="1" customWidth="1"/>
    <col min="12836" max="12837" width="5.5546875" bestFit="1" customWidth="1"/>
    <col min="12838" max="12838" width="6.5546875" bestFit="1" customWidth="1"/>
    <col min="12839" max="12839" width="5.5546875" bestFit="1" customWidth="1"/>
    <col min="12840" max="12840" width="6.5546875" bestFit="1" customWidth="1"/>
    <col min="12841" max="12841" width="10" customWidth="1"/>
    <col min="12843" max="12843" width="11.44140625" customWidth="1"/>
    <col min="12844" max="12844" width="24.44140625" customWidth="1"/>
    <col min="12845" max="12845" width="15.44140625" bestFit="1" customWidth="1"/>
    <col min="13057" max="13057" width="4.109375" bestFit="1" customWidth="1"/>
    <col min="13058" max="13058" width="22" bestFit="1" customWidth="1"/>
    <col min="13059" max="13059" width="6.5546875" customWidth="1"/>
    <col min="13060" max="13067" width="5.109375" bestFit="1" customWidth="1"/>
    <col min="13068" max="13068" width="6" bestFit="1" customWidth="1"/>
    <col min="13069" max="13075" width="5.109375" bestFit="1" customWidth="1"/>
    <col min="13076" max="13076" width="9.6640625" customWidth="1"/>
    <col min="13077" max="13077" width="12.88671875" customWidth="1"/>
    <col min="13078" max="13078" width="11.44140625" customWidth="1"/>
    <col min="13079" max="13079" width="22" bestFit="1" customWidth="1"/>
    <col min="13080" max="13080" width="5.5546875" bestFit="1" customWidth="1"/>
    <col min="13081" max="13082" width="6.5546875" bestFit="1" customWidth="1"/>
    <col min="13083" max="13083" width="5.5546875" bestFit="1" customWidth="1"/>
    <col min="13084" max="13084" width="6.5546875" bestFit="1" customWidth="1"/>
    <col min="13085" max="13085" width="5.5546875" bestFit="1" customWidth="1"/>
    <col min="13086" max="13087" width="6.5546875" bestFit="1" customWidth="1"/>
    <col min="13088" max="13088" width="5.5546875" bestFit="1" customWidth="1"/>
    <col min="13089" max="13089" width="7.5546875" bestFit="1" customWidth="1"/>
    <col min="13090" max="13091" width="6.5546875" bestFit="1" customWidth="1"/>
    <col min="13092" max="13093" width="5.5546875" bestFit="1" customWidth="1"/>
    <col min="13094" max="13094" width="6.5546875" bestFit="1" customWidth="1"/>
    <col min="13095" max="13095" width="5.5546875" bestFit="1" customWidth="1"/>
    <col min="13096" max="13096" width="6.5546875" bestFit="1" customWidth="1"/>
    <col min="13097" max="13097" width="10" customWidth="1"/>
    <col min="13099" max="13099" width="11.44140625" customWidth="1"/>
    <col min="13100" max="13100" width="24.44140625" customWidth="1"/>
    <col min="13101" max="13101" width="15.44140625" bestFit="1" customWidth="1"/>
    <col min="13313" max="13313" width="4.109375" bestFit="1" customWidth="1"/>
    <col min="13314" max="13314" width="22" bestFit="1" customWidth="1"/>
    <col min="13315" max="13315" width="6.5546875" customWidth="1"/>
    <col min="13316" max="13323" width="5.109375" bestFit="1" customWidth="1"/>
    <col min="13324" max="13324" width="6" bestFit="1" customWidth="1"/>
    <col min="13325" max="13331" width="5.109375" bestFit="1" customWidth="1"/>
    <col min="13332" max="13332" width="9.6640625" customWidth="1"/>
    <col min="13333" max="13333" width="12.88671875" customWidth="1"/>
    <col min="13334" max="13334" width="11.44140625" customWidth="1"/>
    <col min="13335" max="13335" width="22" bestFit="1" customWidth="1"/>
    <col min="13336" max="13336" width="5.5546875" bestFit="1" customWidth="1"/>
    <col min="13337" max="13338" width="6.5546875" bestFit="1" customWidth="1"/>
    <col min="13339" max="13339" width="5.5546875" bestFit="1" customWidth="1"/>
    <col min="13340" max="13340" width="6.5546875" bestFit="1" customWidth="1"/>
    <col min="13341" max="13341" width="5.5546875" bestFit="1" customWidth="1"/>
    <col min="13342" max="13343" width="6.5546875" bestFit="1" customWidth="1"/>
    <col min="13344" max="13344" width="5.5546875" bestFit="1" customWidth="1"/>
    <col min="13345" max="13345" width="7.5546875" bestFit="1" customWidth="1"/>
    <col min="13346" max="13347" width="6.5546875" bestFit="1" customWidth="1"/>
    <col min="13348" max="13349" width="5.5546875" bestFit="1" customWidth="1"/>
    <col min="13350" max="13350" width="6.5546875" bestFit="1" customWidth="1"/>
    <col min="13351" max="13351" width="5.5546875" bestFit="1" customWidth="1"/>
    <col min="13352" max="13352" width="6.5546875" bestFit="1" customWidth="1"/>
    <col min="13353" max="13353" width="10" customWidth="1"/>
    <col min="13355" max="13355" width="11.44140625" customWidth="1"/>
    <col min="13356" max="13356" width="24.44140625" customWidth="1"/>
    <col min="13357" max="13357" width="15.44140625" bestFit="1" customWidth="1"/>
    <col min="13569" max="13569" width="4.109375" bestFit="1" customWidth="1"/>
    <col min="13570" max="13570" width="22" bestFit="1" customWidth="1"/>
    <col min="13571" max="13571" width="6.5546875" customWidth="1"/>
    <col min="13572" max="13579" width="5.109375" bestFit="1" customWidth="1"/>
    <col min="13580" max="13580" width="6" bestFit="1" customWidth="1"/>
    <col min="13581" max="13587" width="5.109375" bestFit="1" customWidth="1"/>
    <col min="13588" max="13588" width="9.6640625" customWidth="1"/>
    <col min="13589" max="13589" width="12.88671875" customWidth="1"/>
    <col min="13590" max="13590" width="11.44140625" customWidth="1"/>
    <col min="13591" max="13591" width="22" bestFit="1" customWidth="1"/>
    <col min="13592" max="13592" width="5.5546875" bestFit="1" customWidth="1"/>
    <col min="13593" max="13594" width="6.5546875" bestFit="1" customWidth="1"/>
    <col min="13595" max="13595" width="5.5546875" bestFit="1" customWidth="1"/>
    <col min="13596" max="13596" width="6.5546875" bestFit="1" customWidth="1"/>
    <col min="13597" max="13597" width="5.5546875" bestFit="1" customWidth="1"/>
    <col min="13598" max="13599" width="6.5546875" bestFit="1" customWidth="1"/>
    <col min="13600" max="13600" width="5.5546875" bestFit="1" customWidth="1"/>
    <col min="13601" max="13601" width="7.5546875" bestFit="1" customWidth="1"/>
    <col min="13602" max="13603" width="6.5546875" bestFit="1" customWidth="1"/>
    <col min="13604" max="13605" width="5.5546875" bestFit="1" customWidth="1"/>
    <col min="13606" max="13606" width="6.5546875" bestFit="1" customWidth="1"/>
    <col min="13607" max="13607" width="5.5546875" bestFit="1" customWidth="1"/>
    <col min="13608" max="13608" width="6.5546875" bestFit="1" customWidth="1"/>
    <col min="13609" max="13609" width="10" customWidth="1"/>
    <col min="13611" max="13611" width="11.44140625" customWidth="1"/>
    <col min="13612" max="13612" width="24.44140625" customWidth="1"/>
    <col min="13613" max="13613" width="15.44140625" bestFit="1" customWidth="1"/>
    <col min="13825" max="13825" width="4.109375" bestFit="1" customWidth="1"/>
    <col min="13826" max="13826" width="22" bestFit="1" customWidth="1"/>
    <col min="13827" max="13827" width="6.5546875" customWidth="1"/>
    <col min="13828" max="13835" width="5.109375" bestFit="1" customWidth="1"/>
    <col min="13836" max="13836" width="6" bestFit="1" customWidth="1"/>
    <col min="13837" max="13843" width="5.109375" bestFit="1" customWidth="1"/>
    <col min="13844" max="13844" width="9.6640625" customWidth="1"/>
    <col min="13845" max="13845" width="12.88671875" customWidth="1"/>
    <col min="13846" max="13846" width="11.44140625" customWidth="1"/>
    <col min="13847" max="13847" width="22" bestFit="1" customWidth="1"/>
    <col min="13848" max="13848" width="5.5546875" bestFit="1" customWidth="1"/>
    <col min="13849" max="13850" width="6.5546875" bestFit="1" customWidth="1"/>
    <col min="13851" max="13851" width="5.5546875" bestFit="1" customWidth="1"/>
    <col min="13852" max="13852" width="6.5546875" bestFit="1" customWidth="1"/>
    <col min="13853" max="13853" width="5.5546875" bestFit="1" customWidth="1"/>
    <col min="13854" max="13855" width="6.5546875" bestFit="1" customWidth="1"/>
    <col min="13856" max="13856" width="5.5546875" bestFit="1" customWidth="1"/>
    <col min="13857" max="13857" width="7.5546875" bestFit="1" customWidth="1"/>
    <col min="13858" max="13859" width="6.5546875" bestFit="1" customWidth="1"/>
    <col min="13860" max="13861" width="5.5546875" bestFit="1" customWidth="1"/>
    <col min="13862" max="13862" width="6.5546875" bestFit="1" customWidth="1"/>
    <col min="13863" max="13863" width="5.5546875" bestFit="1" customWidth="1"/>
    <col min="13864" max="13864" width="6.5546875" bestFit="1" customWidth="1"/>
    <col min="13865" max="13865" width="10" customWidth="1"/>
    <col min="13867" max="13867" width="11.44140625" customWidth="1"/>
    <col min="13868" max="13868" width="24.44140625" customWidth="1"/>
    <col min="13869" max="13869" width="15.44140625" bestFit="1" customWidth="1"/>
    <col min="14081" max="14081" width="4.109375" bestFit="1" customWidth="1"/>
    <col min="14082" max="14082" width="22" bestFit="1" customWidth="1"/>
    <col min="14083" max="14083" width="6.5546875" customWidth="1"/>
    <col min="14084" max="14091" width="5.109375" bestFit="1" customWidth="1"/>
    <col min="14092" max="14092" width="6" bestFit="1" customWidth="1"/>
    <col min="14093" max="14099" width="5.109375" bestFit="1" customWidth="1"/>
    <col min="14100" max="14100" width="9.6640625" customWidth="1"/>
    <col min="14101" max="14101" width="12.88671875" customWidth="1"/>
    <col min="14102" max="14102" width="11.44140625" customWidth="1"/>
    <col min="14103" max="14103" width="22" bestFit="1" customWidth="1"/>
    <col min="14104" max="14104" width="5.5546875" bestFit="1" customWidth="1"/>
    <col min="14105" max="14106" width="6.5546875" bestFit="1" customWidth="1"/>
    <col min="14107" max="14107" width="5.5546875" bestFit="1" customWidth="1"/>
    <col min="14108" max="14108" width="6.5546875" bestFit="1" customWidth="1"/>
    <col min="14109" max="14109" width="5.5546875" bestFit="1" customWidth="1"/>
    <col min="14110" max="14111" width="6.5546875" bestFit="1" customWidth="1"/>
    <col min="14112" max="14112" width="5.5546875" bestFit="1" customWidth="1"/>
    <col min="14113" max="14113" width="7.5546875" bestFit="1" customWidth="1"/>
    <col min="14114" max="14115" width="6.5546875" bestFit="1" customWidth="1"/>
    <col min="14116" max="14117" width="5.5546875" bestFit="1" customWidth="1"/>
    <col min="14118" max="14118" width="6.5546875" bestFit="1" customWidth="1"/>
    <col min="14119" max="14119" width="5.5546875" bestFit="1" customWidth="1"/>
    <col min="14120" max="14120" width="6.5546875" bestFit="1" customWidth="1"/>
    <col min="14121" max="14121" width="10" customWidth="1"/>
    <col min="14123" max="14123" width="11.44140625" customWidth="1"/>
    <col min="14124" max="14124" width="24.44140625" customWidth="1"/>
    <col min="14125" max="14125" width="15.44140625" bestFit="1" customWidth="1"/>
    <col min="14337" max="14337" width="4.109375" bestFit="1" customWidth="1"/>
    <col min="14338" max="14338" width="22" bestFit="1" customWidth="1"/>
    <col min="14339" max="14339" width="6.5546875" customWidth="1"/>
    <col min="14340" max="14347" width="5.109375" bestFit="1" customWidth="1"/>
    <col min="14348" max="14348" width="6" bestFit="1" customWidth="1"/>
    <col min="14349" max="14355" width="5.109375" bestFit="1" customWidth="1"/>
    <col min="14356" max="14356" width="9.6640625" customWidth="1"/>
    <col min="14357" max="14357" width="12.88671875" customWidth="1"/>
    <col min="14358" max="14358" width="11.44140625" customWidth="1"/>
    <col min="14359" max="14359" width="22" bestFit="1" customWidth="1"/>
    <col min="14360" max="14360" width="5.5546875" bestFit="1" customWidth="1"/>
    <col min="14361" max="14362" width="6.5546875" bestFit="1" customWidth="1"/>
    <col min="14363" max="14363" width="5.5546875" bestFit="1" customWidth="1"/>
    <col min="14364" max="14364" width="6.5546875" bestFit="1" customWidth="1"/>
    <col min="14365" max="14365" width="5.5546875" bestFit="1" customWidth="1"/>
    <col min="14366" max="14367" width="6.5546875" bestFit="1" customWidth="1"/>
    <col min="14368" max="14368" width="5.5546875" bestFit="1" customWidth="1"/>
    <col min="14369" max="14369" width="7.5546875" bestFit="1" customWidth="1"/>
    <col min="14370" max="14371" width="6.5546875" bestFit="1" customWidth="1"/>
    <col min="14372" max="14373" width="5.5546875" bestFit="1" customWidth="1"/>
    <col min="14374" max="14374" width="6.5546875" bestFit="1" customWidth="1"/>
    <col min="14375" max="14375" width="5.5546875" bestFit="1" customWidth="1"/>
    <col min="14376" max="14376" width="6.5546875" bestFit="1" customWidth="1"/>
    <col min="14377" max="14377" width="10" customWidth="1"/>
    <col min="14379" max="14379" width="11.44140625" customWidth="1"/>
    <col min="14380" max="14380" width="24.44140625" customWidth="1"/>
    <col min="14381" max="14381" width="15.44140625" bestFit="1" customWidth="1"/>
    <col min="14593" max="14593" width="4.109375" bestFit="1" customWidth="1"/>
    <col min="14594" max="14594" width="22" bestFit="1" customWidth="1"/>
    <col min="14595" max="14595" width="6.5546875" customWidth="1"/>
    <col min="14596" max="14603" width="5.109375" bestFit="1" customWidth="1"/>
    <col min="14604" max="14604" width="6" bestFit="1" customWidth="1"/>
    <col min="14605" max="14611" width="5.109375" bestFit="1" customWidth="1"/>
    <col min="14612" max="14612" width="9.6640625" customWidth="1"/>
    <col min="14613" max="14613" width="12.88671875" customWidth="1"/>
    <col min="14614" max="14614" width="11.44140625" customWidth="1"/>
    <col min="14615" max="14615" width="22" bestFit="1" customWidth="1"/>
    <col min="14616" max="14616" width="5.5546875" bestFit="1" customWidth="1"/>
    <col min="14617" max="14618" width="6.5546875" bestFit="1" customWidth="1"/>
    <col min="14619" max="14619" width="5.5546875" bestFit="1" customWidth="1"/>
    <col min="14620" max="14620" width="6.5546875" bestFit="1" customWidth="1"/>
    <col min="14621" max="14621" width="5.5546875" bestFit="1" customWidth="1"/>
    <col min="14622" max="14623" width="6.5546875" bestFit="1" customWidth="1"/>
    <col min="14624" max="14624" width="5.5546875" bestFit="1" customWidth="1"/>
    <col min="14625" max="14625" width="7.5546875" bestFit="1" customWidth="1"/>
    <col min="14626" max="14627" width="6.5546875" bestFit="1" customWidth="1"/>
    <col min="14628" max="14629" width="5.5546875" bestFit="1" customWidth="1"/>
    <col min="14630" max="14630" width="6.5546875" bestFit="1" customWidth="1"/>
    <col min="14631" max="14631" width="5.5546875" bestFit="1" customWidth="1"/>
    <col min="14632" max="14632" width="6.5546875" bestFit="1" customWidth="1"/>
    <col min="14633" max="14633" width="10" customWidth="1"/>
    <col min="14635" max="14635" width="11.44140625" customWidth="1"/>
    <col min="14636" max="14636" width="24.44140625" customWidth="1"/>
    <col min="14637" max="14637" width="15.44140625" bestFit="1" customWidth="1"/>
    <col min="14849" max="14849" width="4.109375" bestFit="1" customWidth="1"/>
    <col min="14850" max="14850" width="22" bestFit="1" customWidth="1"/>
    <col min="14851" max="14851" width="6.5546875" customWidth="1"/>
    <col min="14852" max="14859" width="5.109375" bestFit="1" customWidth="1"/>
    <col min="14860" max="14860" width="6" bestFit="1" customWidth="1"/>
    <col min="14861" max="14867" width="5.109375" bestFit="1" customWidth="1"/>
    <col min="14868" max="14868" width="9.6640625" customWidth="1"/>
    <col min="14869" max="14869" width="12.88671875" customWidth="1"/>
    <col min="14870" max="14870" width="11.44140625" customWidth="1"/>
    <col min="14871" max="14871" width="22" bestFit="1" customWidth="1"/>
    <col min="14872" max="14872" width="5.5546875" bestFit="1" customWidth="1"/>
    <col min="14873" max="14874" width="6.5546875" bestFit="1" customWidth="1"/>
    <col min="14875" max="14875" width="5.5546875" bestFit="1" customWidth="1"/>
    <col min="14876" max="14876" width="6.5546875" bestFit="1" customWidth="1"/>
    <col min="14877" max="14877" width="5.5546875" bestFit="1" customWidth="1"/>
    <col min="14878" max="14879" width="6.5546875" bestFit="1" customWidth="1"/>
    <col min="14880" max="14880" width="5.5546875" bestFit="1" customWidth="1"/>
    <col min="14881" max="14881" width="7.5546875" bestFit="1" customWidth="1"/>
    <col min="14882" max="14883" width="6.5546875" bestFit="1" customWidth="1"/>
    <col min="14884" max="14885" width="5.5546875" bestFit="1" customWidth="1"/>
    <col min="14886" max="14886" width="6.5546875" bestFit="1" customWidth="1"/>
    <col min="14887" max="14887" width="5.5546875" bestFit="1" customWidth="1"/>
    <col min="14888" max="14888" width="6.5546875" bestFit="1" customWidth="1"/>
    <col min="14889" max="14889" width="10" customWidth="1"/>
    <col min="14891" max="14891" width="11.44140625" customWidth="1"/>
    <col min="14892" max="14892" width="24.44140625" customWidth="1"/>
    <col min="14893" max="14893" width="15.44140625" bestFit="1" customWidth="1"/>
    <col min="15105" max="15105" width="4.109375" bestFit="1" customWidth="1"/>
    <col min="15106" max="15106" width="22" bestFit="1" customWidth="1"/>
    <col min="15107" max="15107" width="6.5546875" customWidth="1"/>
    <col min="15108" max="15115" width="5.109375" bestFit="1" customWidth="1"/>
    <col min="15116" max="15116" width="6" bestFit="1" customWidth="1"/>
    <col min="15117" max="15123" width="5.109375" bestFit="1" customWidth="1"/>
    <col min="15124" max="15124" width="9.6640625" customWidth="1"/>
    <col min="15125" max="15125" width="12.88671875" customWidth="1"/>
    <col min="15126" max="15126" width="11.44140625" customWidth="1"/>
    <col min="15127" max="15127" width="22" bestFit="1" customWidth="1"/>
    <col min="15128" max="15128" width="5.5546875" bestFit="1" customWidth="1"/>
    <col min="15129" max="15130" width="6.5546875" bestFit="1" customWidth="1"/>
    <col min="15131" max="15131" width="5.5546875" bestFit="1" customWidth="1"/>
    <col min="15132" max="15132" width="6.5546875" bestFit="1" customWidth="1"/>
    <col min="15133" max="15133" width="5.5546875" bestFit="1" customWidth="1"/>
    <col min="15134" max="15135" width="6.5546875" bestFit="1" customWidth="1"/>
    <col min="15136" max="15136" width="5.5546875" bestFit="1" customWidth="1"/>
    <col min="15137" max="15137" width="7.5546875" bestFit="1" customWidth="1"/>
    <col min="15138" max="15139" width="6.5546875" bestFit="1" customWidth="1"/>
    <col min="15140" max="15141" width="5.5546875" bestFit="1" customWidth="1"/>
    <col min="15142" max="15142" width="6.5546875" bestFit="1" customWidth="1"/>
    <col min="15143" max="15143" width="5.5546875" bestFit="1" customWidth="1"/>
    <col min="15144" max="15144" width="6.5546875" bestFit="1" customWidth="1"/>
    <col min="15145" max="15145" width="10" customWidth="1"/>
    <col min="15147" max="15147" width="11.44140625" customWidth="1"/>
    <col min="15148" max="15148" width="24.44140625" customWidth="1"/>
    <col min="15149" max="15149" width="15.44140625" bestFit="1" customWidth="1"/>
    <col min="15361" max="15361" width="4.109375" bestFit="1" customWidth="1"/>
    <col min="15362" max="15362" width="22" bestFit="1" customWidth="1"/>
    <col min="15363" max="15363" width="6.5546875" customWidth="1"/>
    <col min="15364" max="15371" width="5.109375" bestFit="1" customWidth="1"/>
    <col min="15372" max="15372" width="6" bestFit="1" customWidth="1"/>
    <col min="15373" max="15379" width="5.109375" bestFit="1" customWidth="1"/>
    <col min="15380" max="15380" width="9.6640625" customWidth="1"/>
    <col min="15381" max="15381" width="12.88671875" customWidth="1"/>
    <col min="15382" max="15382" width="11.44140625" customWidth="1"/>
    <col min="15383" max="15383" width="22" bestFit="1" customWidth="1"/>
    <col min="15384" max="15384" width="5.5546875" bestFit="1" customWidth="1"/>
    <col min="15385" max="15386" width="6.5546875" bestFit="1" customWidth="1"/>
    <col min="15387" max="15387" width="5.5546875" bestFit="1" customWidth="1"/>
    <col min="15388" max="15388" width="6.5546875" bestFit="1" customWidth="1"/>
    <col min="15389" max="15389" width="5.5546875" bestFit="1" customWidth="1"/>
    <col min="15390" max="15391" width="6.5546875" bestFit="1" customWidth="1"/>
    <col min="15392" max="15392" width="5.5546875" bestFit="1" customWidth="1"/>
    <col min="15393" max="15393" width="7.5546875" bestFit="1" customWidth="1"/>
    <col min="15394" max="15395" width="6.5546875" bestFit="1" customWidth="1"/>
    <col min="15396" max="15397" width="5.5546875" bestFit="1" customWidth="1"/>
    <col min="15398" max="15398" width="6.5546875" bestFit="1" customWidth="1"/>
    <col min="15399" max="15399" width="5.5546875" bestFit="1" customWidth="1"/>
    <col min="15400" max="15400" width="6.5546875" bestFit="1" customWidth="1"/>
    <col min="15401" max="15401" width="10" customWidth="1"/>
    <col min="15403" max="15403" width="11.44140625" customWidth="1"/>
    <col min="15404" max="15404" width="24.44140625" customWidth="1"/>
    <col min="15405" max="15405" width="15.44140625" bestFit="1" customWidth="1"/>
    <col min="15617" max="15617" width="4.109375" bestFit="1" customWidth="1"/>
    <col min="15618" max="15618" width="22" bestFit="1" customWidth="1"/>
    <col min="15619" max="15619" width="6.5546875" customWidth="1"/>
    <col min="15620" max="15627" width="5.109375" bestFit="1" customWidth="1"/>
    <col min="15628" max="15628" width="6" bestFit="1" customWidth="1"/>
    <col min="15629" max="15635" width="5.109375" bestFit="1" customWidth="1"/>
    <col min="15636" max="15636" width="9.6640625" customWidth="1"/>
    <col min="15637" max="15637" width="12.88671875" customWidth="1"/>
    <col min="15638" max="15638" width="11.44140625" customWidth="1"/>
    <col min="15639" max="15639" width="22" bestFit="1" customWidth="1"/>
    <col min="15640" max="15640" width="5.5546875" bestFit="1" customWidth="1"/>
    <col min="15641" max="15642" width="6.5546875" bestFit="1" customWidth="1"/>
    <col min="15643" max="15643" width="5.5546875" bestFit="1" customWidth="1"/>
    <col min="15644" max="15644" width="6.5546875" bestFit="1" customWidth="1"/>
    <col min="15645" max="15645" width="5.5546875" bestFit="1" customWidth="1"/>
    <col min="15646" max="15647" width="6.5546875" bestFit="1" customWidth="1"/>
    <col min="15648" max="15648" width="5.5546875" bestFit="1" customWidth="1"/>
    <col min="15649" max="15649" width="7.5546875" bestFit="1" customWidth="1"/>
    <col min="15650" max="15651" width="6.5546875" bestFit="1" customWidth="1"/>
    <col min="15652" max="15653" width="5.5546875" bestFit="1" customWidth="1"/>
    <col min="15654" max="15654" width="6.5546875" bestFit="1" customWidth="1"/>
    <col min="15655" max="15655" width="5.5546875" bestFit="1" customWidth="1"/>
    <col min="15656" max="15656" width="6.5546875" bestFit="1" customWidth="1"/>
    <col min="15657" max="15657" width="10" customWidth="1"/>
    <col min="15659" max="15659" width="11.44140625" customWidth="1"/>
    <col min="15660" max="15660" width="24.44140625" customWidth="1"/>
    <col min="15661" max="15661" width="15.44140625" bestFit="1" customWidth="1"/>
    <col min="15873" max="15873" width="4.109375" bestFit="1" customWidth="1"/>
    <col min="15874" max="15874" width="22" bestFit="1" customWidth="1"/>
    <col min="15875" max="15875" width="6.5546875" customWidth="1"/>
    <col min="15876" max="15883" width="5.109375" bestFit="1" customWidth="1"/>
    <col min="15884" max="15884" width="6" bestFit="1" customWidth="1"/>
    <col min="15885" max="15891" width="5.109375" bestFit="1" customWidth="1"/>
    <col min="15892" max="15892" width="9.6640625" customWidth="1"/>
    <col min="15893" max="15893" width="12.88671875" customWidth="1"/>
    <col min="15894" max="15894" width="11.44140625" customWidth="1"/>
    <col min="15895" max="15895" width="22" bestFit="1" customWidth="1"/>
    <col min="15896" max="15896" width="5.5546875" bestFit="1" customWidth="1"/>
    <col min="15897" max="15898" width="6.5546875" bestFit="1" customWidth="1"/>
    <col min="15899" max="15899" width="5.5546875" bestFit="1" customWidth="1"/>
    <col min="15900" max="15900" width="6.5546875" bestFit="1" customWidth="1"/>
    <col min="15901" max="15901" width="5.5546875" bestFit="1" customWidth="1"/>
    <col min="15902" max="15903" width="6.5546875" bestFit="1" customWidth="1"/>
    <col min="15904" max="15904" width="5.5546875" bestFit="1" customWidth="1"/>
    <col min="15905" max="15905" width="7.5546875" bestFit="1" customWidth="1"/>
    <col min="15906" max="15907" width="6.5546875" bestFit="1" customWidth="1"/>
    <col min="15908" max="15909" width="5.5546875" bestFit="1" customWidth="1"/>
    <col min="15910" max="15910" width="6.5546875" bestFit="1" customWidth="1"/>
    <col min="15911" max="15911" width="5.5546875" bestFit="1" customWidth="1"/>
    <col min="15912" max="15912" width="6.5546875" bestFit="1" customWidth="1"/>
    <col min="15913" max="15913" width="10" customWidth="1"/>
    <col min="15915" max="15915" width="11.44140625" customWidth="1"/>
    <col min="15916" max="15916" width="24.44140625" customWidth="1"/>
    <col min="15917" max="15917" width="15.44140625" bestFit="1" customWidth="1"/>
    <col min="16129" max="16129" width="4.109375" bestFit="1" customWidth="1"/>
    <col min="16130" max="16130" width="22" bestFit="1" customWidth="1"/>
    <col min="16131" max="16131" width="6.5546875" customWidth="1"/>
    <col min="16132" max="16139" width="5.109375" bestFit="1" customWidth="1"/>
    <col min="16140" max="16140" width="6" bestFit="1" customWidth="1"/>
    <col min="16141" max="16147" width="5.109375" bestFit="1" customWidth="1"/>
    <col min="16148" max="16148" width="9.6640625" customWidth="1"/>
    <col min="16149" max="16149" width="12.88671875" customWidth="1"/>
    <col min="16150" max="16150" width="11.44140625" customWidth="1"/>
    <col min="16151" max="16151" width="22" bestFit="1" customWidth="1"/>
    <col min="16152" max="16152" width="5.5546875" bestFit="1" customWidth="1"/>
    <col min="16153" max="16154" width="6.5546875" bestFit="1" customWidth="1"/>
    <col min="16155" max="16155" width="5.5546875" bestFit="1" customWidth="1"/>
    <col min="16156" max="16156" width="6.5546875" bestFit="1" customWidth="1"/>
    <col min="16157" max="16157" width="5.5546875" bestFit="1" customWidth="1"/>
    <col min="16158" max="16159" width="6.5546875" bestFit="1" customWidth="1"/>
    <col min="16160" max="16160" width="5.5546875" bestFit="1" customWidth="1"/>
    <col min="16161" max="16161" width="7.5546875" bestFit="1" customWidth="1"/>
    <col min="16162" max="16163" width="6.5546875" bestFit="1" customWidth="1"/>
    <col min="16164" max="16165" width="5.5546875" bestFit="1" customWidth="1"/>
    <col min="16166" max="16166" width="6.5546875" bestFit="1" customWidth="1"/>
    <col min="16167" max="16167" width="5.5546875" bestFit="1" customWidth="1"/>
    <col min="16168" max="16168" width="6.5546875" bestFit="1" customWidth="1"/>
    <col min="16169" max="16169" width="10" customWidth="1"/>
    <col min="16171" max="16171" width="11.44140625" customWidth="1"/>
    <col min="16172" max="16172" width="24.44140625" customWidth="1"/>
    <col min="16173" max="16173" width="15.44140625" bestFit="1" customWidth="1"/>
  </cols>
  <sheetData>
    <row r="1" spans="1:21" x14ac:dyDescent="0.3">
      <c r="B1" t="s">
        <v>144</v>
      </c>
    </row>
    <row r="7" spans="1:21" ht="15.6" x14ac:dyDescent="0.3">
      <c r="A7" s="1" t="s">
        <v>48</v>
      </c>
    </row>
    <row r="8" spans="1:21" ht="15.6" x14ac:dyDescent="0.3">
      <c r="A8" s="1" t="s">
        <v>46</v>
      </c>
    </row>
    <row r="10" spans="1:21" s="21" customFormat="1" ht="61.2" x14ac:dyDescent="0.3">
      <c r="A10" s="4" t="s">
        <v>3</v>
      </c>
      <c r="B10" s="20" t="s">
        <v>4</v>
      </c>
      <c r="C10" s="73" t="s">
        <v>49</v>
      </c>
      <c r="D10" s="73" t="s">
        <v>50</v>
      </c>
      <c r="E10" s="73" t="s">
        <v>51</v>
      </c>
      <c r="F10" s="73" t="s">
        <v>52</v>
      </c>
      <c r="G10" s="73" t="s">
        <v>53</v>
      </c>
      <c r="H10" s="73" t="s">
        <v>54</v>
      </c>
      <c r="I10" s="73" t="s">
        <v>55</v>
      </c>
      <c r="J10" s="73" t="s">
        <v>56</v>
      </c>
      <c r="K10" s="73" t="s">
        <v>57</v>
      </c>
      <c r="L10" s="73" t="s">
        <v>58</v>
      </c>
      <c r="M10" s="73" t="s">
        <v>59</v>
      </c>
      <c r="N10" s="73" t="s">
        <v>60</v>
      </c>
      <c r="O10" s="73" t="s">
        <v>61</v>
      </c>
      <c r="P10" s="73" t="s">
        <v>62</v>
      </c>
      <c r="Q10" s="73" t="s">
        <v>63</v>
      </c>
      <c r="R10" s="73" t="s">
        <v>64</v>
      </c>
      <c r="S10" s="73" t="s">
        <v>65</v>
      </c>
      <c r="T10" s="4" t="s">
        <v>44</v>
      </c>
      <c r="U10" s="4" t="s">
        <v>66</v>
      </c>
    </row>
    <row r="11" spans="1:21" x14ac:dyDescent="0.3">
      <c r="A11" s="8">
        <v>1</v>
      </c>
      <c r="B11" s="9" t="s">
        <v>11</v>
      </c>
      <c r="C11" s="5" t="s">
        <v>144</v>
      </c>
      <c r="D11" s="5" t="s">
        <v>144</v>
      </c>
      <c r="E11" s="5">
        <v>1</v>
      </c>
      <c r="F11" s="5">
        <v>1</v>
      </c>
      <c r="G11" s="5">
        <v>1</v>
      </c>
      <c r="H11" s="5" t="s">
        <v>144</v>
      </c>
      <c r="I11" s="5">
        <v>2</v>
      </c>
      <c r="J11" s="5">
        <v>1</v>
      </c>
      <c r="K11" s="5">
        <v>1</v>
      </c>
      <c r="L11" s="5">
        <v>1</v>
      </c>
      <c r="M11" s="5">
        <v>1</v>
      </c>
      <c r="N11" s="5">
        <v>2</v>
      </c>
      <c r="O11" s="5">
        <v>1</v>
      </c>
      <c r="P11" s="5">
        <v>2</v>
      </c>
      <c r="Q11" s="5" t="s">
        <v>144</v>
      </c>
      <c r="R11" s="5" t="s">
        <v>144</v>
      </c>
      <c r="S11" s="5" t="s">
        <v>144</v>
      </c>
      <c r="T11" s="8">
        <f>+SUM(C11:S11)</f>
        <v>14</v>
      </c>
      <c r="U11" s="75">
        <f t="shared" ref="U11:U44" si="0">T11/$T$45</f>
        <v>6.5727699530516437E-2</v>
      </c>
    </row>
    <row r="12" spans="1:21" x14ac:dyDescent="0.3">
      <c r="A12" s="8">
        <v>2</v>
      </c>
      <c r="B12" s="9" t="s">
        <v>12</v>
      </c>
      <c r="C12" s="8" t="s">
        <v>144</v>
      </c>
      <c r="D12" s="8" t="s">
        <v>144</v>
      </c>
      <c r="E12" s="8">
        <v>1</v>
      </c>
      <c r="F12" s="8" t="s">
        <v>144</v>
      </c>
      <c r="G12" s="8" t="s">
        <v>144</v>
      </c>
      <c r="H12" s="8" t="s">
        <v>144</v>
      </c>
      <c r="I12" s="8" t="s">
        <v>144</v>
      </c>
      <c r="J12" s="8" t="s">
        <v>144</v>
      </c>
      <c r="K12" s="8" t="s">
        <v>144</v>
      </c>
      <c r="L12" s="8">
        <v>3</v>
      </c>
      <c r="M12" s="8">
        <v>1</v>
      </c>
      <c r="N12" s="8" t="s">
        <v>144</v>
      </c>
      <c r="O12" s="8" t="s">
        <v>144</v>
      </c>
      <c r="P12" s="8" t="s">
        <v>144</v>
      </c>
      <c r="Q12" s="8" t="s">
        <v>144</v>
      </c>
      <c r="R12" s="8" t="s">
        <v>144</v>
      </c>
      <c r="S12" s="8">
        <v>1</v>
      </c>
      <c r="T12" s="8">
        <f t="shared" ref="T12:T45" si="1">+SUM(C12:S12)</f>
        <v>6</v>
      </c>
      <c r="U12" s="75">
        <f t="shared" si="0"/>
        <v>2.8169014084507043E-2</v>
      </c>
    </row>
    <row r="13" spans="1:21" x14ac:dyDescent="0.3">
      <c r="A13" s="8">
        <v>3</v>
      </c>
      <c r="B13" s="9" t="s">
        <v>13</v>
      </c>
      <c r="C13" s="5" t="s">
        <v>144</v>
      </c>
      <c r="D13" s="5" t="s">
        <v>144</v>
      </c>
      <c r="E13" s="5" t="s">
        <v>144</v>
      </c>
      <c r="F13" s="5">
        <v>1</v>
      </c>
      <c r="G13" s="5" t="s">
        <v>144</v>
      </c>
      <c r="H13" s="5" t="s">
        <v>144</v>
      </c>
      <c r="I13" s="5" t="s">
        <v>144</v>
      </c>
      <c r="J13" s="5" t="s">
        <v>144</v>
      </c>
      <c r="K13" s="5" t="s">
        <v>144</v>
      </c>
      <c r="L13" s="5">
        <v>2</v>
      </c>
      <c r="M13" s="5" t="s">
        <v>144</v>
      </c>
      <c r="N13" s="5" t="s">
        <v>144</v>
      </c>
      <c r="O13" s="5" t="s">
        <v>144</v>
      </c>
      <c r="P13" s="5" t="s">
        <v>144</v>
      </c>
      <c r="Q13" s="5" t="s">
        <v>144</v>
      </c>
      <c r="R13" s="5" t="s">
        <v>144</v>
      </c>
      <c r="S13" s="5" t="s">
        <v>144</v>
      </c>
      <c r="T13" s="8">
        <f t="shared" si="1"/>
        <v>3</v>
      </c>
      <c r="U13" s="75">
        <f t="shared" si="0"/>
        <v>1.4084507042253521E-2</v>
      </c>
    </row>
    <row r="14" spans="1:21" x14ac:dyDescent="0.3">
      <c r="A14" s="8">
        <v>4</v>
      </c>
      <c r="B14" s="9" t="s">
        <v>14</v>
      </c>
      <c r="C14" s="8" t="s">
        <v>144</v>
      </c>
      <c r="D14" s="8" t="s">
        <v>144</v>
      </c>
      <c r="E14" s="8" t="s">
        <v>144</v>
      </c>
      <c r="F14" s="8" t="s">
        <v>144</v>
      </c>
      <c r="G14" s="8" t="s">
        <v>144</v>
      </c>
      <c r="H14" s="8" t="s">
        <v>144</v>
      </c>
      <c r="I14" s="8">
        <v>3</v>
      </c>
      <c r="J14" s="8" t="s">
        <v>144</v>
      </c>
      <c r="K14" s="8" t="s">
        <v>144</v>
      </c>
      <c r="L14" s="8" t="s">
        <v>144</v>
      </c>
      <c r="M14" s="8" t="s">
        <v>144</v>
      </c>
      <c r="N14" s="8">
        <v>1</v>
      </c>
      <c r="O14" s="8" t="s">
        <v>144</v>
      </c>
      <c r="P14" s="8" t="s">
        <v>144</v>
      </c>
      <c r="Q14" s="8" t="s">
        <v>144</v>
      </c>
      <c r="R14" s="8" t="s">
        <v>144</v>
      </c>
      <c r="S14" s="8" t="s">
        <v>144</v>
      </c>
      <c r="T14" s="8">
        <f t="shared" si="1"/>
        <v>4</v>
      </c>
      <c r="U14" s="75">
        <f t="shared" si="0"/>
        <v>1.8779342723004695E-2</v>
      </c>
    </row>
    <row r="15" spans="1:21" x14ac:dyDescent="0.3">
      <c r="A15" s="8">
        <v>5</v>
      </c>
      <c r="B15" s="9" t="s">
        <v>15</v>
      </c>
      <c r="C15" s="5" t="s">
        <v>144</v>
      </c>
      <c r="D15" s="5" t="s">
        <v>144</v>
      </c>
      <c r="E15" s="5">
        <v>1</v>
      </c>
      <c r="F15" s="5" t="s">
        <v>144</v>
      </c>
      <c r="G15" s="5" t="s">
        <v>144</v>
      </c>
      <c r="H15" s="5" t="s">
        <v>144</v>
      </c>
      <c r="I15" s="5" t="s">
        <v>144</v>
      </c>
      <c r="J15" s="5">
        <v>1</v>
      </c>
      <c r="K15" s="5" t="s">
        <v>144</v>
      </c>
      <c r="L15" s="5" t="s">
        <v>144</v>
      </c>
      <c r="M15" s="5" t="s">
        <v>144</v>
      </c>
      <c r="N15" s="5" t="s">
        <v>144</v>
      </c>
      <c r="O15" s="5" t="s">
        <v>144</v>
      </c>
      <c r="P15" s="5" t="s">
        <v>144</v>
      </c>
      <c r="Q15" s="5" t="s">
        <v>144</v>
      </c>
      <c r="R15" s="5" t="s">
        <v>144</v>
      </c>
      <c r="S15" s="5" t="s">
        <v>144</v>
      </c>
      <c r="T15" s="8">
        <f t="shared" si="1"/>
        <v>2</v>
      </c>
      <c r="U15" s="75">
        <f t="shared" si="0"/>
        <v>9.3896713615023476E-3</v>
      </c>
    </row>
    <row r="16" spans="1:21" x14ac:dyDescent="0.3">
      <c r="A16" s="8">
        <v>6</v>
      </c>
      <c r="B16" s="9" t="s">
        <v>16</v>
      </c>
      <c r="C16" s="8">
        <v>1</v>
      </c>
      <c r="D16" s="8">
        <v>1</v>
      </c>
      <c r="E16" s="8">
        <v>1</v>
      </c>
      <c r="F16" s="8" t="s">
        <v>144</v>
      </c>
      <c r="G16" s="8">
        <v>1</v>
      </c>
      <c r="H16" s="8" t="s">
        <v>144</v>
      </c>
      <c r="I16" s="8">
        <v>1</v>
      </c>
      <c r="J16" s="8" t="s">
        <v>144</v>
      </c>
      <c r="K16" s="8" t="s">
        <v>144</v>
      </c>
      <c r="L16" s="8">
        <v>6</v>
      </c>
      <c r="M16" s="8">
        <v>1</v>
      </c>
      <c r="N16" s="8" t="s">
        <v>144</v>
      </c>
      <c r="O16" s="8" t="s">
        <v>144</v>
      </c>
      <c r="P16" s="8" t="s">
        <v>144</v>
      </c>
      <c r="Q16" s="8" t="s">
        <v>144</v>
      </c>
      <c r="R16" s="8" t="s">
        <v>144</v>
      </c>
      <c r="S16" s="8">
        <v>1</v>
      </c>
      <c r="T16" s="8">
        <f t="shared" si="1"/>
        <v>13</v>
      </c>
      <c r="U16" s="75">
        <f t="shared" si="0"/>
        <v>6.1032863849765258E-2</v>
      </c>
    </row>
    <row r="17" spans="1:21" x14ac:dyDescent="0.3">
      <c r="A17" s="8">
        <v>7</v>
      </c>
      <c r="B17" s="9" t="s">
        <v>17</v>
      </c>
      <c r="C17" s="5" t="s">
        <v>144</v>
      </c>
      <c r="D17" s="5" t="s">
        <v>144</v>
      </c>
      <c r="E17" s="5" t="s">
        <v>144</v>
      </c>
      <c r="F17" s="5" t="s">
        <v>144</v>
      </c>
      <c r="G17" s="5" t="s">
        <v>144</v>
      </c>
      <c r="H17" s="5" t="s">
        <v>144</v>
      </c>
      <c r="I17" s="5" t="s">
        <v>144</v>
      </c>
      <c r="J17" s="5" t="s">
        <v>144</v>
      </c>
      <c r="K17" s="5" t="s">
        <v>144</v>
      </c>
      <c r="L17" s="5">
        <v>1</v>
      </c>
      <c r="M17" s="5" t="s">
        <v>144</v>
      </c>
      <c r="N17" s="5" t="s">
        <v>144</v>
      </c>
      <c r="O17" s="5" t="s">
        <v>144</v>
      </c>
      <c r="P17" s="5" t="s">
        <v>144</v>
      </c>
      <c r="Q17" s="5" t="s">
        <v>144</v>
      </c>
      <c r="R17" s="5" t="s">
        <v>144</v>
      </c>
      <c r="S17" s="5" t="s">
        <v>144</v>
      </c>
      <c r="T17" s="8">
        <f t="shared" si="1"/>
        <v>1</v>
      </c>
      <c r="U17" s="75">
        <f t="shared" si="0"/>
        <v>4.6948356807511738E-3</v>
      </c>
    </row>
    <row r="18" spans="1:21" x14ac:dyDescent="0.3">
      <c r="A18" s="8">
        <v>8</v>
      </c>
      <c r="B18" s="9" t="s">
        <v>18</v>
      </c>
      <c r="C18" s="8" t="s">
        <v>144</v>
      </c>
      <c r="D18" s="8" t="s">
        <v>144</v>
      </c>
      <c r="E18" s="8">
        <v>3</v>
      </c>
      <c r="F18" s="8">
        <v>1</v>
      </c>
      <c r="G18" s="8">
        <v>1</v>
      </c>
      <c r="H18" s="8" t="s">
        <v>144</v>
      </c>
      <c r="I18" s="8" t="s">
        <v>144</v>
      </c>
      <c r="J18" s="8">
        <v>4</v>
      </c>
      <c r="K18" s="8" t="s">
        <v>144</v>
      </c>
      <c r="L18" s="8">
        <v>2</v>
      </c>
      <c r="M18" s="8">
        <v>1</v>
      </c>
      <c r="N18" s="8" t="s">
        <v>144</v>
      </c>
      <c r="O18" s="8" t="s">
        <v>144</v>
      </c>
      <c r="P18" s="8" t="s">
        <v>144</v>
      </c>
      <c r="Q18" s="8">
        <v>1</v>
      </c>
      <c r="R18" s="8">
        <v>1</v>
      </c>
      <c r="S18" s="8" t="s">
        <v>144</v>
      </c>
      <c r="T18" s="8">
        <f t="shared" si="1"/>
        <v>14</v>
      </c>
      <c r="U18" s="75">
        <f t="shared" si="0"/>
        <v>6.5727699530516437E-2</v>
      </c>
    </row>
    <row r="19" spans="1:21" x14ac:dyDescent="0.3">
      <c r="A19" s="8">
        <v>9</v>
      </c>
      <c r="B19" s="9" t="s">
        <v>19</v>
      </c>
      <c r="C19" s="5" t="s">
        <v>144</v>
      </c>
      <c r="D19" s="5">
        <v>1</v>
      </c>
      <c r="E19" s="5">
        <v>1</v>
      </c>
      <c r="F19" s="5" t="s">
        <v>144</v>
      </c>
      <c r="G19" s="5">
        <v>1</v>
      </c>
      <c r="H19" s="5">
        <v>1</v>
      </c>
      <c r="I19" s="5" t="s">
        <v>144</v>
      </c>
      <c r="J19" s="5">
        <v>1</v>
      </c>
      <c r="K19" s="5" t="s">
        <v>144</v>
      </c>
      <c r="L19" s="5">
        <v>1</v>
      </c>
      <c r="M19" s="5">
        <v>1</v>
      </c>
      <c r="N19" s="5">
        <v>1</v>
      </c>
      <c r="O19" s="5" t="s">
        <v>144</v>
      </c>
      <c r="P19" s="5" t="s">
        <v>144</v>
      </c>
      <c r="Q19" s="5" t="s">
        <v>144</v>
      </c>
      <c r="R19" s="5" t="s">
        <v>144</v>
      </c>
      <c r="S19" s="5">
        <v>1</v>
      </c>
      <c r="T19" s="8">
        <f t="shared" si="1"/>
        <v>9</v>
      </c>
      <c r="U19" s="75">
        <f t="shared" si="0"/>
        <v>4.2253521126760563E-2</v>
      </c>
    </row>
    <row r="20" spans="1:21" x14ac:dyDescent="0.3">
      <c r="A20" s="8">
        <v>10</v>
      </c>
      <c r="B20" s="9" t="s">
        <v>20</v>
      </c>
      <c r="C20" s="8">
        <v>1</v>
      </c>
      <c r="D20" s="8">
        <v>1</v>
      </c>
      <c r="E20" s="8">
        <v>1</v>
      </c>
      <c r="F20" s="8">
        <v>1</v>
      </c>
      <c r="G20" s="8">
        <v>1</v>
      </c>
      <c r="H20" s="8">
        <v>1</v>
      </c>
      <c r="I20" s="8" t="s">
        <v>144</v>
      </c>
      <c r="J20" s="8">
        <v>1</v>
      </c>
      <c r="K20" s="8" t="s">
        <v>144</v>
      </c>
      <c r="L20" s="8">
        <v>6</v>
      </c>
      <c r="M20" s="8">
        <v>1</v>
      </c>
      <c r="N20" s="8">
        <v>2</v>
      </c>
      <c r="O20" s="8">
        <v>2</v>
      </c>
      <c r="P20" s="8" t="s">
        <v>144</v>
      </c>
      <c r="Q20" s="8">
        <v>2</v>
      </c>
      <c r="R20" s="8" t="s">
        <v>144</v>
      </c>
      <c r="S20" s="8">
        <v>1</v>
      </c>
      <c r="T20" s="8">
        <f t="shared" si="1"/>
        <v>21</v>
      </c>
      <c r="U20" s="75">
        <f t="shared" si="0"/>
        <v>9.8591549295774641E-2</v>
      </c>
    </row>
    <row r="21" spans="1:21" x14ac:dyDescent="0.3">
      <c r="A21" s="8">
        <v>11</v>
      </c>
      <c r="B21" s="9" t="s">
        <v>21</v>
      </c>
      <c r="C21" s="5" t="s">
        <v>144</v>
      </c>
      <c r="D21" s="5" t="s">
        <v>144</v>
      </c>
      <c r="E21" s="5" t="s">
        <v>144</v>
      </c>
      <c r="F21" s="5" t="s">
        <v>144</v>
      </c>
      <c r="G21" s="5" t="s">
        <v>144</v>
      </c>
      <c r="H21" s="5" t="s">
        <v>144</v>
      </c>
      <c r="I21" s="5" t="s">
        <v>144</v>
      </c>
      <c r="J21" s="5" t="s">
        <v>144</v>
      </c>
      <c r="K21" s="5" t="s">
        <v>144</v>
      </c>
      <c r="L21" s="5">
        <v>1</v>
      </c>
      <c r="M21" s="5" t="s">
        <v>144</v>
      </c>
      <c r="N21" s="5" t="s">
        <v>144</v>
      </c>
      <c r="O21" s="5" t="s">
        <v>144</v>
      </c>
      <c r="P21" s="5" t="s">
        <v>144</v>
      </c>
      <c r="Q21" s="5" t="s">
        <v>144</v>
      </c>
      <c r="R21" s="5" t="s">
        <v>144</v>
      </c>
      <c r="S21" s="5" t="s">
        <v>144</v>
      </c>
      <c r="T21" s="8">
        <f t="shared" si="1"/>
        <v>1</v>
      </c>
      <c r="U21" s="75">
        <f t="shared" si="0"/>
        <v>4.6948356807511738E-3</v>
      </c>
    </row>
    <row r="22" spans="1:21" x14ac:dyDescent="0.3">
      <c r="A22" s="8">
        <v>12</v>
      </c>
      <c r="B22" s="9" t="s">
        <v>22</v>
      </c>
      <c r="C22" s="8" t="s">
        <v>144</v>
      </c>
      <c r="D22" s="8" t="s">
        <v>144</v>
      </c>
      <c r="E22" s="8" t="s">
        <v>144</v>
      </c>
      <c r="F22" s="8" t="s">
        <v>144</v>
      </c>
      <c r="G22" s="8" t="s">
        <v>144</v>
      </c>
      <c r="H22" s="8" t="s">
        <v>144</v>
      </c>
      <c r="I22" s="8" t="s">
        <v>144</v>
      </c>
      <c r="J22" s="8" t="s">
        <v>144</v>
      </c>
      <c r="K22" s="8" t="s">
        <v>144</v>
      </c>
      <c r="L22" s="8">
        <v>1</v>
      </c>
      <c r="M22" s="8" t="s">
        <v>144</v>
      </c>
      <c r="N22" s="8" t="s">
        <v>144</v>
      </c>
      <c r="O22" s="8" t="s">
        <v>144</v>
      </c>
      <c r="P22" s="8" t="s">
        <v>144</v>
      </c>
      <c r="Q22" s="8" t="s">
        <v>144</v>
      </c>
      <c r="R22" s="8" t="s">
        <v>144</v>
      </c>
      <c r="S22" s="8" t="s">
        <v>144</v>
      </c>
      <c r="T22" s="8">
        <f t="shared" si="1"/>
        <v>1</v>
      </c>
      <c r="U22" s="75">
        <f t="shared" si="0"/>
        <v>4.6948356807511738E-3</v>
      </c>
    </row>
    <row r="23" spans="1:21" x14ac:dyDescent="0.3">
      <c r="A23" s="8">
        <v>13</v>
      </c>
      <c r="B23" s="9" t="s">
        <v>23</v>
      </c>
      <c r="C23" s="5" t="s">
        <v>144</v>
      </c>
      <c r="D23" s="5" t="s">
        <v>144</v>
      </c>
      <c r="E23" s="5" t="s">
        <v>144</v>
      </c>
      <c r="F23" s="5" t="s">
        <v>144</v>
      </c>
      <c r="G23" s="5" t="s">
        <v>144</v>
      </c>
      <c r="H23" s="5" t="s">
        <v>144</v>
      </c>
      <c r="I23" s="5" t="s">
        <v>144</v>
      </c>
      <c r="J23" s="5" t="s">
        <v>144</v>
      </c>
      <c r="K23" s="5" t="s">
        <v>144</v>
      </c>
      <c r="L23" s="5">
        <v>1</v>
      </c>
      <c r="M23" s="5" t="s">
        <v>144</v>
      </c>
      <c r="N23" s="5" t="s">
        <v>144</v>
      </c>
      <c r="O23" s="5" t="s">
        <v>144</v>
      </c>
      <c r="P23" s="5" t="s">
        <v>144</v>
      </c>
      <c r="Q23" s="5" t="s">
        <v>144</v>
      </c>
      <c r="R23" s="5" t="s">
        <v>144</v>
      </c>
      <c r="S23" s="5" t="s">
        <v>144</v>
      </c>
      <c r="T23" s="8">
        <f t="shared" si="1"/>
        <v>1</v>
      </c>
      <c r="U23" s="75">
        <f t="shared" si="0"/>
        <v>4.6948356807511738E-3</v>
      </c>
    </row>
    <row r="24" spans="1:21" x14ac:dyDescent="0.3">
      <c r="A24" s="8">
        <v>14</v>
      </c>
      <c r="B24" s="9" t="s">
        <v>24</v>
      </c>
      <c r="C24" s="8" t="s">
        <v>144</v>
      </c>
      <c r="D24" s="8" t="s">
        <v>144</v>
      </c>
      <c r="E24" s="8" t="s">
        <v>144</v>
      </c>
      <c r="F24" s="8" t="s">
        <v>144</v>
      </c>
      <c r="G24" s="8" t="s">
        <v>144</v>
      </c>
      <c r="H24" s="8" t="s">
        <v>144</v>
      </c>
      <c r="I24" s="8" t="s">
        <v>144</v>
      </c>
      <c r="J24" s="8" t="s">
        <v>144</v>
      </c>
      <c r="K24" s="8" t="s">
        <v>144</v>
      </c>
      <c r="L24" s="8">
        <v>1</v>
      </c>
      <c r="M24" s="8" t="s">
        <v>144</v>
      </c>
      <c r="N24" s="8" t="s">
        <v>144</v>
      </c>
      <c r="O24" s="8" t="s">
        <v>144</v>
      </c>
      <c r="P24" s="8" t="s">
        <v>144</v>
      </c>
      <c r="Q24" s="8" t="s">
        <v>144</v>
      </c>
      <c r="R24" s="8" t="s">
        <v>144</v>
      </c>
      <c r="S24" s="8" t="s">
        <v>144</v>
      </c>
      <c r="T24" s="8">
        <f t="shared" si="1"/>
        <v>1</v>
      </c>
      <c r="U24" s="75">
        <f t="shared" si="0"/>
        <v>4.6948356807511738E-3</v>
      </c>
    </row>
    <row r="25" spans="1:21" x14ac:dyDescent="0.3">
      <c r="A25" s="8">
        <v>15</v>
      </c>
      <c r="B25" s="9" t="s">
        <v>25</v>
      </c>
      <c r="C25" s="5" t="s">
        <v>144</v>
      </c>
      <c r="D25" s="5" t="s">
        <v>144</v>
      </c>
      <c r="E25" s="5" t="s">
        <v>144</v>
      </c>
      <c r="F25" s="5" t="s">
        <v>144</v>
      </c>
      <c r="G25" s="5" t="s">
        <v>144</v>
      </c>
      <c r="H25" s="5" t="s">
        <v>144</v>
      </c>
      <c r="I25" s="5" t="s">
        <v>144</v>
      </c>
      <c r="J25" s="5" t="s">
        <v>144</v>
      </c>
      <c r="K25" s="5" t="s">
        <v>144</v>
      </c>
      <c r="L25" s="5">
        <v>1</v>
      </c>
      <c r="M25" s="5" t="s">
        <v>144</v>
      </c>
      <c r="N25" s="5" t="s">
        <v>144</v>
      </c>
      <c r="O25" s="5" t="s">
        <v>144</v>
      </c>
      <c r="P25" s="5" t="s">
        <v>144</v>
      </c>
      <c r="Q25" s="5" t="s">
        <v>144</v>
      </c>
      <c r="R25" s="5" t="s">
        <v>144</v>
      </c>
      <c r="S25" s="5" t="s">
        <v>144</v>
      </c>
      <c r="T25" s="8">
        <f t="shared" si="1"/>
        <v>1</v>
      </c>
      <c r="U25" s="75">
        <f t="shared" si="0"/>
        <v>4.6948356807511738E-3</v>
      </c>
    </row>
    <row r="26" spans="1:21" x14ac:dyDescent="0.3">
      <c r="A26" s="8">
        <v>16</v>
      </c>
      <c r="B26" s="9" t="s">
        <v>26</v>
      </c>
      <c r="C26" s="8" t="s">
        <v>144</v>
      </c>
      <c r="D26" s="8">
        <v>1</v>
      </c>
      <c r="E26" s="8" t="s">
        <v>144</v>
      </c>
      <c r="F26" s="8" t="s">
        <v>144</v>
      </c>
      <c r="G26" s="8" t="s">
        <v>144</v>
      </c>
      <c r="H26" s="8" t="s">
        <v>144</v>
      </c>
      <c r="I26" s="8" t="s">
        <v>144</v>
      </c>
      <c r="J26" s="8">
        <v>1</v>
      </c>
      <c r="K26" s="8" t="s">
        <v>144</v>
      </c>
      <c r="L26" s="8">
        <v>4</v>
      </c>
      <c r="M26" s="8">
        <v>1</v>
      </c>
      <c r="N26" s="8" t="s">
        <v>144</v>
      </c>
      <c r="O26" s="8" t="s">
        <v>144</v>
      </c>
      <c r="P26" s="8" t="s">
        <v>144</v>
      </c>
      <c r="Q26" s="8" t="s">
        <v>144</v>
      </c>
      <c r="R26" s="8" t="s">
        <v>144</v>
      </c>
      <c r="S26" s="8">
        <v>1</v>
      </c>
      <c r="T26" s="8">
        <f t="shared" si="1"/>
        <v>8</v>
      </c>
      <c r="U26" s="75">
        <f t="shared" si="0"/>
        <v>3.7558685446009391E-2</v>
      </c>
    </row>
    <row r="27" spans="1:21" x14ac:dyDescent="0.3">
      <c r="A27" s="8">
        <v>17</v>
      </c>
      <c r="B27" s="9" t="s">
        <v>27</v>
      </c>
      <c r="C27" s="5" t="s">
        <v>144</v>
      </c>
      <c r="D27" s="5" t="s">
        <v>144</v>
      </c>
      <c r="E27" s="5" t="s">
        <v>144</v>
      </c>
      <c r="F27" s="5" t="s">
        <v>144</v>
      </c>
      <c r="G27" s="5" t="s">
        <v>144</v>
      </c>
      <c r="H27" s="5" t="s">
        <v>144</v>
      </c>
      <c r="I27" s="5">
        <v>1</v>
      </c>
      <c r="J27" s="5" t="s">
        <v>144</v>
      </c>
      <c r="K27" s="5" t="s">
        <v>144</v>
      </c>
      <c r="L27" s="5" t="s">
        <v>144</v>
      </c>
      <c r="M27" s="5" t="s">
        <v>144</v>
      </c>
      <c r="N27" s="5">
        <v>2</v>
      </c>
      <c r="O27" s="5" t="s">
        <v>144</v>
      </c>
      <c r="P27" s="5" t="s">
        <v>144</v>
      </c>
      <c r="Q27" s="5" t="s">
        <v>144</v>
      </c>
      <c r="R27" s="5" t="s">
        <v>144</v>
      </c>
      <c r="S27" s="5" t="s">
        <v>144</v>
      </c>
      <c r="T27" s="8">
        <f t="shared" si="1"/>
        <v>3</v>
      </c>
      <c r="U27" s="75">
        <f t="shared" si="0"/>
        <v>1.4084507042253521E-2</v>
      </c>
    </row>
    <row r="28" spans="1:21" x14ac:dyDescent="0.3">
      <c r="A28" s="8">
        <v>18</v>
      </c>
      <c r="B28" s="9" t="s">
        <v>67</v>
      </c>
      <c r="C28" s="8" t="s">
        <v>144</v>
      </c>
      <c r="D28" s="8" t="s">
        <v>144</v>
      </c>
      <c r="E28" s="8" t="s">
        <v>144</v>
      </c>
      <c r="F28" s="8" t="s">
        <v>144</v>
      </c>
      <c r="G28" s="8">
        <v>2</v>
      </c>
      <c r="H28" s="8" t="s">
        <v>144</v>
      </c>
      <c r="I28" s="8" t="s">
        <v>144</v>
      </c>
      <c r="J28" s="8" t="s">
        <v>144</v>
      </c>
      <c r="K28" s="8" t="s">
        <v>144</v>
      </c>
      <c r="L28" s="8" t="s">
        <v>144</v>
      </c>
      <c r="M28" s="8" t="s">
        <v>144</v>
      </c>
      <c r="N28" s="8">
        <v>1</v>
      </c>
      <c r="O28" s="8" t="s">
        <v>144</v>
      </c>
      <c r="P28" s="8" t="s">
        <v>144</v>
      </c>
      <c r="Q28" s="8" t="s">
        <v>144</v>
      </c>
      <c r="R28" s="8" t="s">
        <v>144</v>
      </c>
      <c r="S28" s="8" t="s">
        <v>144</v>
      </c>
      <c r="T28" s="8">
        <f t="shared" si="1"/>
        <v>3</v>
      </c>
      <c r="U28" s="75">
        <f t="shared" si="0"/>
        <v>1.4084507042253521E-2</v>
      </c>
    </row>
    <row r="29" spans="1:21" x14ac:dyDescent="0.3">
      <c r="A29" s="8">
        <v>19</v>
      </c>
      <c r="B29" s="13" t="s">
        <v>29</v>
      </c>
      <c r="C29" s="5">
        <v>1</v>
      </c>
      <c r="D29" s="5" t="s">
        <v>144</v>
      </c>
      <c r="E29" s="5" t="s">
        <v>144</v>
      </c>
      <c r="F29" s="5" t="s">
        <v>144</v>
      </c>
      <c r="G29" s="5">
        <v>3</v>
      </c>
      <c r="H29" s="5" t="s">
        <v>144</v>
      </c>
      <c r="I29" s="5">
        <v>5</v>
      </c>
      <c r="J29" s="5">
        <v>1</v>
      </c>
      <c r="K29" s="5">
        <v>2</v>
      </c>
      <c r="L29" s="5" t="s">
        <v>144</v>
      </c>
      <c r="M29" s="5" t="s">
        <v>144</v>
      </c>
      <c r="N29" s="5">
        <v>3</v>
      </c>
      <c r="O29" s="5">
        <v>5</v>
      </c>
      <c r="P29" s="5" t="s">
        <v>144</v>
      </c>
      <c r="Q29" s="5" t="s">
        <v>144</v>
      </c>
      <c r="R29" s="5" t="s">
        <v>144</v>
      </c>
      <c r="S29" s="5" t="s">
        <v>144</v>
      </c>
      <c r="T29" s="59">
        <f t="shared" si="1"/>
        <v>20</v>
      </c>
      <c r="U29" s="75">
        <f t="shared" si="0"/>
        <v>9.3896713615023469E-2</v>
      </c>
    </row>
    <row r="30" spans="1:21" x14ac:dyDescent="0.3">
      <c r="A30" s="8">
        <v>20</v>
      </c>
      <c r="B30" s="9" t="s">
        <v>30</v>
      </c>
      <c r="C30" s="8" t="s">
        <v>144</v>
      </c>
      <c r="D30" s="8" t="s">
        <v>144</v>
      </c>
      <c r="E30" s="8" t="s">
        <v>144</v>
      </c>
      <c r="F30" s="8" t="s">
        <v>144</v>
      </c>
      <c r="G30" s="8" t="s">
        <v>144</v>
      </c>
      <c r="H30" s="8" t="s">
        <v>144</v>
      </c>
      <c r="I30" s="8" t="s">
        <v>144</v>
      </c>
      <c r="J30" s="8" t="s">
        <v>144</v>
      </c>
      <c r="K30" s="8" t="s">
        <v>144</v>
      </c>
      <c r="L30" s="8">
        <v>1</v>
      </c>
      <c r="M30" s="8" t="s">
        <v>144</v>
      </c>
      <c r="N30" s="8" t="s">
        <v>144</v>
      </c>
      <c r="O30" s="8" t="s">
        <v>144</v>
      </c>
      <c r="P30" s="8" t="s">
        <v>144</v>
      </c>
      <c r="Q30" s="8" t="s">
        <v>144</v>
      </c>
      <c r="R30" s="8" t="s">
        <v>144</v>
      </c>
      <c r="S30" s="8" t="s">
        <v>144</v>
      </c>
      <c r="T30" s="8">
        <f t="shared" si="1"/>
        <v>1</v>
      </c>
      <c r="U30" s="75">
        <f t="shared" si="0"/>
        <v>4.6948356807511738E-3</v>
      </c>
    </row>
    <row r="31" spans="1:21" ht="21.6" x14ac:dyDescent="0.3">
      <c r="A31" s="8">
        <v>21</v>
      </c>
      <c r="B31" s="9" t="s">
        <v>147</v>
      </c>
      <c r="C31" s="5" t="s">
        <v>144</v>
      </c>
      <c r="D31" s="5" t="s">
        <v>144</v>
      </c>
      <c r="E31" s="5" t="s">
        <v>144</v>
      </c>
      <c r="F31" s="5" t="s">
        <v>144</v>
      </c>
      <c r="G31" s="5" t="s">
        <v>144</v>
      </c>
      <c r="H31" s="5" t="s">
        <v>144</v>
      </c>
      <c r="I31" s="5" t="s">
        <v>144</v>
      </c>
      <c r="J31" s="5" t="s">
        <v>144</v>
      </c>
      <c r="K31" s="5" t="s">
        <v>144</v>
      </c>
      <c r="L31" s="5">
        <v>1</v>
      </c>
      <c r="M31" s="5" t="s">
        <v>144</v>
      </c>
      <c r="N31" s="5" t="s">
        <v>144</v>
      </c>
      <c r="O31" s="5" t="s">
        <v>144</v>
      </c>
      <c r="P31" s="5" t="s">
        <v>144</v>
      </c>
      <c r="Q31" s="5" t="s">
        <v>144</v>
      </c>
      <c r="R31" s="5" t="s">
        <v>144</v>
      </c>
      <c r="S31" s="5" t="s">
        <v>144</v>
      </c>
      <c r="T31" s="8">
        <f t="shared" si="1"/>
        <v>1</v>
      </c>
      <c r="U31" s="75">
        <f t="shared" si="0"/>
        <v>4.6948356807511738E-3</v>
      </c>
    </row>
    <row r="32" spans="1:21" x14ac:dyDescent="0.3">
      <c r="A32" s="8">
        <v>22</v>
      </c>
      <c r="B32" s="9" t="s">
        <v>32</v>
      </c>
      <c r="C32" s="59" t="s">
        <v>144</v>
      </c>
      <c r="D32" s="59" t="s">
        <v>144</v>
      </c>
      <c r="E32" s="59">
        <v>1</v>
      </c>
      <c r="F32" s="59" t="s">
        <v>144</v>
      </c>
      <c r="G32" s="59">
        <v>1</v>
      </c>
      <c r="H32" s="59" t="s">
        <v>144</v>
      </c>
      <c r="I32" s="59">
        <v>1</v>
      </c>
      <c r="J32" s="59">
        <v>1</v>
      </c>
      <c r="K32" s="59" t="s">
        <v>144</v>
      </c>
      <c r="L32" s="59">
        <v>5</v>
      </c>
      <c r="M32" s="59">
        <v>1</v>
      </c>
      <c r="N32" s="59">
        <v>1</v>
      </c>
      <c r="O32" s="59" t="s">
        <v>144</v>
      </c>
      <c r="P32" s="59" t="s">
        <v>144</v>
      </c>
      <c r="Q32" s="59" t="s">
        <v>144</v>
      </c>
      <c r="R32" s="59" t="s">
        <v>144</v>
      </c>
      <c r="S32" s="59">
        <v>1</v>
      </c>
      <c r="T32" s="8">
        <f t="shared" si="1"/>
        <v>12</v>
      </c>
      <c r="U32" s="75">
        <f t="shared" si="0"/>
        <v>5.6338028169014086E-2</v>
      </c>
    </row>
    <row r="33" spans="1:21" x14ac:dyDescent="0.3">
      <c r="A33" s="8">
        <v>23</v>
      </c>
      <c r="B33" s="9" t="s">
        <v>33</v>
      </c>
      <c r="C33" s="5" t="s">
        <v>144</v>
      </c>
      <c r="D33" s="5">
        <v>1</v>
      </c>
      <c r="E33" s="5">
        <v>2</v>
      </c>
      <c r="F33" s="5" t="s">
        <v>144</v>
      </c>
      <c r="G33" s="5" t="s">
        <v>144</v>
      </c>
      <c r="H33" s="5" t="s">
        <v>144</v>
      </c>
      <c r="I33" s="5" t="s">
        <v>144</v>
      </c>
      <c r="J33" s="5">
        <v>2</v>
      </c>
      <c r="K33" s="5" t="s">
        <v>144</v>
      </c>
      <c r="L33" s="5">
        <v>1</v>
      </c>
      <c r="M33" s="5" t="s">
        <v>144</v>
      </c>
      <c r="N33" s="5" t="s">
        <v>144</v>
      </c>
      <c r="O33" s="5" t="s">
        <v>144</v>
      </c>
      <c r="P33" s="5" t="s">
        <v>144</v>
      </c>
      <c r="Q33" s="5" t="s">
        <v>144</v>
      </c>
      <c r="R33" s="5" t="s">
        <v>144</v>
      </c>
      <c r="S33" s="5" t="s">
        <v>144</v>
      </c>
      <c r="T33" s="8">
        <f t="shared" si="1"/>
        <v>6</v>
      </c>
      <c r="U33" s="75">
        <f t="shared" si="0"/>
        <v>2.8169014084507043E-2</v>
      </c>
    </row>
    <row r="34" spans="1:21" x14ac:dyDescent="0.3">
      <c r="A34" s="8">
        <v>24</v>
      </c>
      <c r="B34" s="9" t="s">
        <v>34</v>
      </c>
      <c r="C34" s="8" t="s">
        <v>144</v>
      </c>
      <c r="D34" s="8" t="s">
        <v>144</v>
      </c>
      <c r="E34" s="8" t="s">
        <v>144</v>
      </c>
      <c r="F34" s="8" t="s">
        <v>144</v>
      </c>
      <c r="G34" s="8" t="s">
        <v>144</v>
      </c>
      <c r="H34" s="8" t="s">
        <v>144</v>
      </c>
      <c r="I34" s="8" t="s">
        <v>144</v>
      </c>
      <c r="J34" s="8" t="s">
        <v>144</v>
      </c>
      <c r="K34" s="8" t="s">
        <v>144</v>
      </c>
      <c r="L34" s="8">
        <v>1</v>
      </c>
      <c r="M34" s="8" t="s">
        <v>144</v>
      </c>
      <c r="N34" s="8" t="s">
        <v>144</v>
      </c>
      <c r="O34" s="8" t="s">
        <v>144</v>
      </c>
      <c r="P34" s="8" t="s">
        <v>144</v>
      </c>
      <c r="Q34" s="8" t="s">
        <v>144</v>
      </c>
      <c r="R34" s="8" t="s">
        <v>144</v>
      </c>
      <c r="S34" s="8" t="s">
        <v>144</v>
      </c>
      <c r="T34" s="8">
        <f t="shared" si="1"/>
        <v>1</v>
      </c>
      <c r="U34" s="75">
        <f t="shared" si="0"/>
        <v>4.6948356807511738E-3</v>
      </c>
    </row>
    <row r="35" spans="1:21" x14ac:dyDescent="0.3">
      <c r="A35" s="8">
        <v>25</v>
      </c>
      <c r="B35" s="13" t="s">
        <v>35</v>
      </c>
      <c r="C35" s="5">
        <v>2</v>
      </c>
      <c r="D35" s="5" t="s">
        <v>144</v>
      </c>
      <c r="E35" s="5">
        <v>1</v>
      </c>
      <c r="F35" s="5" t="s">
        <v>144</v>
      </c>
      <c r="G35" s="5">
        <v>1</v>
      </c>
      <c r="H35" s="5">
        <v>1</v>
      </c>
      <c r="I35" s="5" t="s">
        <v>144</v>
      </c>
      <c r="J35" s="5">
        <v>2</v>
      </c>
      <c r="K35" s="5" t="s">
        <v>144</v>
      </c>
      <c r="L35" s="5">
        <v>3</v>
      </c>
      <c r="M35" s="5">
        <v>1</v>
      </c>
      <c r="N35" s="5">
        <v>1</v>
      </c>
      <c r="O35" s="5" t="s">
        <v>144</v>
      </c>
      <c r="P35" s="5" t="s">
        <v>144</v>
      </c>
      <c r="Q35" s="5" t="s">
        <v>144</v>
      </c>
      <c r="R35" s="5" t="s">
        <v>144</v>
      </c>
      <c r="S35" s="5">
        <v>1</v>
      </c>
      <c r="T35" s="59">
        <f t="shared" si="1"/>
        <v>13</v>
      </c>
      <c r="U35" s="75">
        <f t="shared" si="0"/>
        <v>6.1032863849765258E-2</v>
      </c>
    </row>
    <row r="36" spans="1:21" x14ac:dyDescent="0.3">
      <c r="A36" s="8">
        <v>26</v>
      </c>
      <c r="B36" s="9" t="s">
        <v>36</v>
      </c>
      <c r="C36" s="8" t="s">
        <v>144</v>
      </c>
      <c r="D36" s="8" t="s">
        <v>144</v>
      </c>
      <c r="E36" s="8">
        <v>1</v>
      </c>
      <c r="F36" s="8" t="s">
        <v>144</v>
      </c>
      <c r="G36" s="8" t="s">
        <v>144</v>
      </c>
      <c r="H36" s="8" t="s">
        <v>144</v>
      </c>
      <c r="I36" s="8" t="s">
        <v>144</v>
      </c>
      <c r="J36" s="8">
        <v>1</v>
      </c>
      <c r="K36" s="8" t="s">
        <v>144</v>
      </c>
      <c r="L36" s="8">
        <v>2</v>
      </c>
      <c r="M36" s="8">
        <v>1</v>
      </c>
      <c r="N36" s="8">
        <v>1</v>
      </c>
      <c r="O36" s="8" t="s">
        <v>144</v>
      </c>
      <c r="P36" s="8" t="s">
        <v>144</v>
      </c>
      <c r="Q36" s="8" t="s">
        <v>144</v>
      </c>
      <c r="R36" s="8" t="s">
        <v>144</v>
      </c>
      <c r="S36" s="8" t="s">
        <v>144</v>
      </c>
      <c r="T36" s="8">
        <f t="shared" si="1"/>
        <v>6</v>
      </c>
      <c r="U36" s="75">
        <f t="shared" si="0"/>
        <v>2.8169014084507043E-2</v>
      </c>
    </row>
    <row r="37" spans="1:21" x14ac:dyDescent="0.3">
      <c r="A37" s="8">
        <v>27</v>
      </c>
      <c r="B37" s="9" t="s">
        <v>37</v>
      </c>
      <c r="C37" s="5" t="s">
        <v>144</v>
      </c>
      <c r="D37" s="5" t="s">
        <v>144</v>
      </c>
      <c r="E37" s="5" t="s">
        <v>144</v>
      </c>
      <c r="F37" s="5" t="s">
        <v>144</v>
      </c>
      <c r="G37" s="5" t="s">
        <v>144</v>
      </c>
      <c r="H37" s="5" t="s">
        <v>144</v>
      </c>
      <c r="I37" s="5" t="s">
        <v>144</v>
      </c>
      <c r="J37" s="5" t="s">
        <v>144</v>
      </c>
      <c r="K37" s="5" t="s">
        <v>144</v>
      </c>
      <c r="L37" s="5">
        <v>1</v>
      </c>
      <c r="M37" s="5" t="s">
        <v>144</v>
      </c>
      <c r="N37" s="5" t="s">
        <v>144</v>
      </c>
      <c r="O37" s="5" t="s">
        <v>144</v>
      </c>
      <c r="P37" s="5">
        <v>3</v>
      </c>
      <c r="Q37" s="5" t="s">
        <v>144</v>
      </c>
      <c r="R37" s="5" t="s">
        <v>144</v>
      </c>
      <c r="S37" s="5" t="s">
        <v>144</v>
      </c>
      <c r="T37" s="8">
        <f t="shared" si="1"/>
        <v>4</v>
      </c>
      <c r="U37" s="75">
        <f t="shared" si="0"/>
        <v>1.8779342723004695E-2</v>
      </c>
    </row>
    <row r="38" spans="1:21" x14ac:dyDescent="0.3">
      <c r="A38" s="8">
        <v>28</v>
      </c>
      <c r="B38" s="9" t="s">
        <v>38</v>
      </c>
      <c r="C38" s="8">
        <v>2</v>
      </c>
      <c r="D38" s="8" t="s">
        <v>144</v>
      </c>
      <c r="E38" s="8" t="s">
        <v>144</v>
      </c>
      <c r="F38" s="8">
        <v>1</v>
      </c>
      <c r="G38" s="8">
        <v>1</v>
      </c>
      <c r="H38" s="8" t="s">
        <v>144</v>
      </c>
      <c r="I38" s="8" t="s">
        <v>144</v>
      </c>
      <c r="J38" s="8" t="s">
        <v>144</v>
      </c>
      <c r="K38" s="8" t="s">
        <v>144</v>
      </c>
      <c r="L38" s="8">
        <v>1</v>
      </c>
      <c r="M38" s="8" t="s">
        <v>144</v>
      </c>
      <c r="N38" s="8">
        <v>2</v>
      </c>
      <c r="O38" s="8">
        <v>1</v>
      </c>
      <c r="P38" s="8">
        <v>1</v>
      </c>
      <c r="Q38" s="8" t="s">
        <v>144</v>
      </c>
      <c r="R38" s="8" t="s">
        <v>144</v>
      </c>
      <c r="S38" s="8" t="s">
        <v>144</v>
      </c>
      <c r="T38" s="8">
        <f t="shared" si="1"/>
        <v>9</v>
      </c>
      <c r="U38" s="75">
        <f t="shared" si="0"/>
        <v>4.2253521126760563E-2</v>
      </c>
    </row>
    <row r="39" spans="1:21" x14ac:dyDescent="0.3">
      <c r="A39" s="8">
        <v>29</v>
      </c>
      <c r="B39" s="9" t="s">
        <v>39</v>
      </c>
      <c r="C39" s="5">
        <v>1</v>
      </c>
      <c r="D39" s="5">
        <v>1</v>
      </c>
      <c r="E39" s="5" t="s">
        <v>144</v>
      </c>
      <c r="F39" s="5">
        <v>2</v>
      </c>
      <c r="G39" s="5" t="s">
        <v>144</v>
      </c>
      <c r="H39" s="5" t="s">
        <v>144</v>
      </c>
      <c r="I39" s="5" t="s">
        <v>144</v>
      </c>
      <c r="J39" s="5" t="s">
        <v>144</v>
      </c>
      <c r="K39" s="5" t="s">
        <v>144</v>
      </c>
      <c r="L39" s="5" t="s">
        <v>144</v>
      </c>
      <c r="M39" s="5">
        <v>1</v>
      </c>
      <c r="N39" s="5" t="s">
        <v>144</v>
      </c>
      <c r="O39" s="5" t="s">
        <v>144</v>
      </c>
      <c r="P39" s="5" t="s">
        <v>144</v>
      </c>
      <c r="Q39" s="5">
        <v>4</v>
      </c>
      <c r="R39" s="5">
        <v>1</v>
      </c>
      <c r="S39" s="5">
        <v>1</v>
      </c>
      <c r="T39" s="8">
        <f t="shared" si="1"/>
        <v>11</v>
      </c>
      <c r="U39" s="75">
        <f t="shared" si="0"/>
        <v>5.1643192488262914E-2</v>
      </c>
    </row>
    <row r="40" spans="1:21" x14ac:dyDescent="0.3">
      <c r="A40" s="8">
        <v>30</v>
      </c>
      <c r="B40" s="9" t="s">
        <v>40</v>
      </c>
      <c r="C40" s="8" t="s">
        <v>144</v>
      </c>
      <c r="D40" s="8">
        <v>1</v>
      </c>
      <c r="E40" s="8">
        <v>2</v>
      </c>
      <c r="F40" s="8" t="s">
        <v>144</v>
      </c>
      <c r="G40" s="8">
        <v>1</v>
      </c>
      <c r="H40" s="8" t="s">
        <v>144</v>
      </c>
      <c r="I40" s="8">
        <v>1</v>
      </c>
      <c r="J40" s="8">
        <v>2</v>
      </c>
      <c r="K40" s="8" t="s">
        <v>144</v>
      </c>
      <c r="L40" s="8">
        <v>2</v>
      </c>
      <c r="M40" s="8">
        <v>1</v>
      </c>
      <c r="N40" s="8">
        <v>1</v>
      </c>
      <c r="O40" s="8" t="s">
        <v>144</v>
      </c>
      <c r="P40" s="8" t="s">
        <v>144</v>
      </c>
      <c r="Q40" s="8" t="s">
        <v>144</v>
      </c>
      <c r="R40" s="8" t="s">
        <v>144</v>
      </c>
      <c r="S40" s="8" t="s">
        <v>144</v>
      </c>
      <c r="T40" s="8">
        <f t="shared" si="1"/>
        <v>11</v>
      </c>
      <c r="U40" s="75">
        <f t="shared" si="0"/>
        <v>5.1643192488262914E-2</v>
      </c>
    </row>
    <row r="41" spans="1:21" x14ac:dyDescent="0.3">
      <c r="A41" s="8">
        <v>31</v>
      </c>
      <c r="B41" s="9" t="s">
        <v>41</v>
      </c>
      <c r="C41" s="5" t="s">
        <v>144</v>
      </c>
      <c r="D41" s="5" t="s">
        <v>144</v>
      </c>
      <c r="E41" s="5" t="s">
        <v>144</v>
      </c>
      <c r="F41" s="5" t="s">
        <v>144</v>
      </c>
      <c r="G41" s="5" t="s">
        <v>144</v>
      </c>
      <c r="H41" s="5" t="s">
        <v>144</v>
      </c>
      <c r="I41" s="5" t="s">
        <v>144</v>
      </c>
      <c r="J41" s="5" t="s">
        <v>144</v>
      </c>
      <c r="K41" s="5" t="s">
        <v>144</v>
      </c>
      <c r="L41" s="5" t="s">
        <v>144</v>
      </c>
      <c r="M41" s="5" t="s">
        <v>144</v>
      </c>
      <c r="N41" s="5">
        <v>1</v>
      </c>
      <c r="O41" s="5" t="s">
        <v>144</v>
      </c>
      <c r="P41" s="5" t="s">
        <v>144</v>
      </c>
      <c r="Q41" s="5" t="s">
        <v>144</v>
      </c>
      <c r="R41" s="5" t="s">
        <v>144</v>
      </c>
      <c r="S41" s="5" t="s">
        <v>144</v>
      </c>
      <c r="T41" s="8">
        <f t="shared" si="1"/>
        <v>1</v>
      </c>
      <c r="U41" s="75">
        <f t="shared" si="0"/>
        <v>4.6948356807511738E-3</v>
      </c>
    </row>
    <row r="42" spans="1:21" x14ac:dyDescent="0.3">
      <c r="A42" s="8">
        <v>32</v>
      </c>
      <c r="B42" s="9" t="s">
        <v>42</v>
      </c>
      <c r="C42" s="23" t="s">
        <v>144</v>
      </c>
      <c r="D42" s="23">
        <v>1</v>
      </c>
      <c r="E42" s="23">
        <v>1</v>
      </c>
      <c r="F42" s="23" t="s">
        <v>144</v>
      </c>
      <c r="G42" s="23">
        <v>1</v>
      </c>
      <c r="H42" s="23" t="s">
        <v>144</v>
      </c>
      <c r="I42" s="23" t="s">
        <v>144</v>
      </c>
      <c r="J42" s="23" t="s">
        <v>144</v>
      </c>
      <c r="K42" s="23" t="s">
        <v>144</v>
      </c>
      <c r="L42" s="23">
        <v>4</v>
      </c>
      <c r="M42" s="23">
        <v>1</v>
      </c>
      <c r="N42" s="23">
        <v>1</v>
      </c>
      <c r="O42" s="23" t="s">
        <v>144</v>
      </c>
      <c r="P42" s="23" t="s">
        <v>144</v>
      </c>
      <c r="Q42" s="23" t="s">
        <v>144</v>
      </c>
      <c r="R42" s="23" t="s">
        <v>144</v>
      </c>
      <c r="S42" s="23" t="s">
        <v>144</v>
      </c>
      <c r="T42" s="8">
        <f t="shared" si="1"/>
        <v>9</v>
      </c>
      <c r="U42" s="75">
        <f t="shared" si="0"/>
        <v>4.2253521126760563E-2</v>
      </c>
    </row>
    <row r="43" spans="1:21" x14ac:dyDescent="0.3">
      <c r="A43" s="8">
        <v>33</v>
      </c>
      <c r="B43" s="9" t="s">
        <v>104</v>
      </c>
      <c r="C43" s="5" t="s">
        <v>144</v>
      </c>
      <c r="D43" s="5" t="s">
        <v>144</v>
      </c>
      <c r="E43" s="5" t="s">
        <v>144</v>
      </c>
      <c r="F43" s="5" t="s">
        <v>144</v>
      </c>
      <c r="G43" s="5" t="s">
        <v>144</v>
      </c>
      <c r="H43" s="5" t="s">
        <v>144</v>
      </c>
      <c r="I43" s="5" t="s">
        <v>144</v>
      </c>
      <c r="J43" s="5" t="s">
        <v>144</v>
      </c>
      <c r="K43" s="5" t="s">
        <v>144</v>
      </c>
      <c r="L43" s="5">
        <v>1</v>
      </c>
      <c r="M43" s="5" t="s">
        <v>144</v>
      </c>
      <c r="N43" s="5" t="s">
        <v>144</v>
      </c>
      <c r="O43" s="5" t="s">
        <v>144</v>
      </c>
      <c r="P43" s="5" t="s">
        <v>144</v>
      </c>
      <c r="Q43" s="5" t="s">
        <v>144</v>
      </c>
      <c r="R43" s="5" t="s">
        <v>144</v>
      </c>
      <c r="S43" s="5" t="s">
        <v>144</v>
      </c>
      <c r="T43" s="8">
        <f>+SUM(C43:S43)</f>
        <v>1</v>
      </c>
      <c r="U43" s="75">
        <f t="shared" si="0"/>
        <v>4.6948356807511738E-3</v>
      </c>
    </row>
    <row r="44" spans="1:21" x14ac:dyDescent="0.3">
      <c r="A44" s="8">
        <v>34</v>
      </c>
      <c r="B44" s="9" t="s">
        <v>43</v>
      </c>
      <c r="C44" s="59" t="s">
        <v>144</v>
      </c>
      <c r="D44" s="59" t="s">
        <v>144</v>
      </c>
      <c r="E44" s="59" t="s">
        <v>144</v>
      </c>
      <c r="F44" s="59" t="s">
        <v>144</v>
      </c>
      <c r="G44" s="59" t="s">
        <v>144</v>
      </c>
      <c r="H44" s="59" t="s">
        <v>144</v>
      </c>
      <c r="I44" s="59" t="s">
        <v>144</v>
      </c>
      <c r="J44" s="59" t="s">
        <v>144</v>
      </c>
      <c r="K44" s="59" t="s">
        <v>144</v>
      </c>
      <c r="L44" s="59">
        <v>1</v>
      </c>
      <c r="M44" s="59" t="s">
        <v>144</v>
      </c>
      <c r="N44" s="59" t="s">
        <v>144</v>
      </c>
      <c r="O44" s="59" t="s">
        <v>144</v>
      </c>
      <c r="P44" s="59" t="s">
        <v>144</v>
      </c>
      <c r="Q44" s="59" t="s">
        <v>144</v>
      </c>
      <c r="R44" s="59" t="s">
        <v>144</v>
      </c>
      <c r="S44" s="59" t="s">
        <v>144</v>
      </c>
      <c r="T44" s="8">
        <f t="shared" si="1"/>
        <v>1</v>
      </c>
      <c r="U44" s="75">
        <f t="shared" si="0"/>
        <v>4.6948356807511738E-3</v>
      </c>
    </row>
    <row r="45" spans="1:21" ht="14.4" customHeight="1" x14ac:dyDescent="0.3">
      <c r="A45" s="84" t="s">
        <v>44</v>
      </c>
      <c r="B45" s="85"/>
      <c r="C45" s="24">
        <f t="shared" ref="C45:S45" si="2">+SUM(C11:C44)</f>
        <v>8</v>
      </c>
      <c r="D45" s="24">
        <f t="shared" si="2"/>
        <v>8</v>
      </c>
      <c r="E45" s="24">
        <f t="shared" si="2"/>
        <v>17</v>
      </c>
      <c r="F45" s="24">
        <f t="shared" si="2"/>
        <v>7</v>
      </c>
      <c r="G45" s="24">
        <f t="shared" si="2"/>
        <v>15</v>
      </c>
      <c r="H45" s="24">
        <f t="shared" si="2"/>
        <v>3</v>
      </c>
      <c r="I45" s="24">
        <f t="shared" si="2"/>
        <v>14</v>
      </c>
      <c r="J45" s="24">
        <f t="shared" si="2"/>
        <v>18</v>
      </c>
      <c r="K45" s="24">
        <f t="shared" si="2"/>
        <v>3</v>
      </c>
      <c r="L45" s="24">
        <f t="shared" si="2"/>
        <v>55</v>
      </c>
      <c r="M45" s="24">
        <f t="shared" si="2"/>
        <v>13</v>
      </c>
      <c r="N45" s="24">
        <f t="shared" si="2"/>
        <v>20</v>
      </c>
      <c r="O45" s="24">
        <f t="shared" si="2"/>
        <v>9</v>
      </c>
      <c r="P45" s="24">
        <f t="shared" si="2"/>
        <v>6</v>
      </c>
      <c r="Q45" s="24">
        <f t="shared" si="2"/>
        <v>7</v>
      </c>
      <c r="R45" s="24">
        <f t="shared" si="2"/>
        <v>2</v>
      </c>
      <c r="S45" s="24">
        <f t="shared" si="2"/>
        <v>8</v>
      </c>
      <c r="T45" s="24">
        <f t="shared" si="1"/>
        <v>213</v>
      </c>
    </row>
    <row r="46" spans="1:21" x14ac:dyDescent="0.3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</row>
    <row r="47" spans="1:21" x14ac:dyDescent="0.3">
      <c r="A47"/>
    </row>
    <row r="48" spans="1:21" ht="16.2" customHeight="1" x14ac:dyDescent="0.3">
      <c r="A48" s="87" t="s">
        <v>146</v>
      </c>
      <c r="B48" s="72"/>
    </row>
    <row r="49" spans="1:2" ht="14.4" customHeight="1" x14ac:dyDescent="0.3">
      <c r="A49" s="87"/>
      <c r="B49" s="72"/>
    </row>
    <row r="50" spans="1:2" x14ac:dyDescent="0.3">
      <c r="A50" s="26"/>
    </row>
    <row r="51" spans="1:2" x14ac:dyDescent="0.3">
      <c r="A51" s="86"/>
      <c r="B51" s="86"/>
    </row>
  </sheetData>
  <mergeCells count="3">
    <mergeCell ref="A45:B45"/>
    <mergeCell ref="A51:B51"/>
    <mergeCell ref="A48:A49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7:U49"/>
  <sheetViews>
    <sheetView showGridLines="0" topLeftCell="A31" zoomScale="98" zoomScaleNormal="98" workbookViewId="0">
      <selection activeCell="C45" activeCellId="1" sqref="C43:S43 C45:S45"/>
    </sheetView>
  </sheetViews>
  <sheetFormatPr baseColWidth="10" defaultRowHeight="14.4" x14ac:dyDescent="0.3"/>
  <cols>
    <col min="1" max="1" width="30" customWidth="1"/>
    <col min="2" max="2" width="25.44140625" customWidth="1"/>
    <col min="3" max="3" width="6.109375" bestFit="1" customWidth="1"/>
    <col min="4" max="4" width="7.6640625" customWidth="1"/>
    <col min="5" max="5" width="8.5546875" customWidth="1"/>
    <col min="6" max="6" width="8" customWidth="1"/>
    <col min="7" max="7" width="6.33203125" customWidth="1"/>
    <col min="8" max="8" width="6.6640625" bestFit="1" customWidth="1"/>
    <col min="9" max="9" width="9.88671875" bestFit="1" customWidth="1"/>
    <col min="10" max="10" width="6.6640625" bestFit="1" customWidth="1"/>
    <col min="11" max="11" width="5.6640625" bestFit="1" customWidth="1"/>
    <col min="12" max="12" width="10.109375" customWidth="1"/>
    <col min="13" max="13" width="7" customWidth="1"/>
    <col min="14" max="14" width="8.109375" customWidth="1"/>
    <col min="15" max="15" width="8" customWidth="1"/>
    <col min="16" max="16" width="7.109375" customWidth="1"/>
    <col min="17" max="17" width="7.6640625" customWidth="1"/>
    <col min="18" max="18" width="6.44140625" customWidth="1"/>
    <col min="19" max="19" width="6.6640625" bestFit="1" customWidth="1"/>
    <col min="20" max="20" width="14.6640625" customWidth="1"/>
    <col min="21" max="21" width="12.6640625" customWidth="1"/>
    <col min="256" max="256" width="8" customWidth="1"/>
    <col min="257" max="257" width="25.44140625" customWidth="1"/>
    <col min="258" max="258" width="6.109375" bestFit="1" customWidth="1"/>
    <col min="259" max="266" width="5.6640625" bestFit="1" customWidth="1"/>
    <col min="267" max="267" width="6.5546875" bestFit="1" customWidth="1"/>
    <col min="268" max="269" width="5.6640625" bestFit="1" customWidth="1"/>
    <col min="270" max="270" width="6.5546875" bestFit="1" customWidth="1"/>
    <col min="271" max="274" width="5.6640625" bestFit="1" customWidth="1"/>
    <col min="275" max="275" width="7.6640625" bestFit="1" customWidth="1"/>
    <col min="276" max="276" width="12.6640625" customWidth="1"/>
    <col min="512" max="512" width="8" customWidth="1"/>
    <col min="513" max="513" width="25.44140625" customWidth="1"/>
    <col min="514" max="514" width="6.109375" bestFit="1" customWidth="1"/>
    <col min="515" max="522" width="5.6640625" bestFit="1" customWidth="1"/>
    <col min="523" max="523" width="6.5546875" bestFit="1" customWidth="1"/>
    <col min="524" max="525" width="5.6640625" bestFit="1" customWidth="1"/>
    <col min="526" max="526" width="6.5546875" bestFit="1" customWidth="1"/>
    <col min="527" max="530" width="5.6640625" bestFit="1" customWidth="1"/>
    <col min="531" max="531" width="7.6640625" bestFit="1" customWidth="1"/>
    <col min="532" max="532" width="12.6640625" customWidth="1"/>
    <col min="768" max="768" width="8" customWidth="1"/>
    <col min="769" max="769" width="25.44140625" customWidth="1"/>
    <col min="770" max="770" width="6.109375" bestFit="1" customWidth="1"/>
    <col min="771" max="778" width="5.6640625" bestFit="1" customWidth="1"/>
    <col min="779" max="779" width="6.5546875" bestFit="1" customWidth="1"/>
    <col min="780" max="781" width="5.6640625" bestFit="1" customWidth="1"/>
    <col min="782" max="782" width="6.5546875" bestFit="1" customWidth="1"/>
    <col min="783" max="786" width="5.6640625" bestFit="1" customWidth="1"/>
    <col min="787" max="787" width="7.6640625" bestFit="1" customWidth="1"/>
    <col min="788" max="788" width="12.6640625" customWidth="1"/>
    <col min="1024" max="1024" width="8" customWidth="1"/>
    <col min="1025" max="1025" width="25.44140625" customWidth="1"/>
    <col min="1026" max="1026" width="6.109375" bestFit="1" customWidth="1"/>
    <col min="1027" max="1034" width="5.6640625" bestFit="1" customWidth="1"/>
    <col min="1035" max="1035" width="6.5546875" bestFit="1" customWidth="1"/>
    <col min="1036" max="1037" width="5.6640625" bestFit="1" customWidth="1"/>
    <col min="1038" max="1038" width="6.5546875" bestFit="1" customWidth="1"/>
    <col min="1039" max="1042" width="5.6640625" bestFit="1" customWidth="1"/>
    <col min="1043" max="1043" width="7.6640625" bestFit="1" customWidth="1"/>
    <col min="1044" max="1044" width="12.6640625" customWidth="1"/>
    <col min="1280" max="1280" width="8" customWidth="1"/>
    <col min="1281" max="1281" width="25.44140625" customWidth="1"/>
    <col min="1282" max="1282" width="6.109375" bestFit="1" customWidth="1"/>
    <col min="1283" max="1290" width="5.6640625" bestFit="1" customWidth="1"/>
    <col min="1291" max="1291" width="6.5546875" bestFit="1" customWidth="1"/>
    <col min="1292" max="1293" width="5.6640625" bestFit="1" customWidth="1"/>
    <col min="1294" max="1294" width="6.5546875" bestFit="1" customWidth="1"/>
    <col min="1295" max="1298" width="5.6640625" bestFit="1" customWidth="1"/>
    <col min="1299" max="1299" width="7.6640625" bestFit="1" customWidth="1"/>
    <col min="1300" max="1300" width="12.6640625" customWidth="1"/>
    <col min="1536" max="1536" width="8" customWidth="1"/>
    <col min="1537" max="1537" width="25.44140625" customWidth="1"/>
    <col min="1538" max="1538" width="6.109375" bestFit="1" customWidth="1"/>
    <col min="1539" max="1546" width="5.6640625" bestFit="1" customWidth="1"/>
    <col min="1547" max="1547" width="6.5546875" bestFit="1" customWidth="1"/>
    <col min="1548" max="1549" width="5.6640625" bestFit="1" customWidth="1"/>
    <col min="1550" max="1550" width="6.5546875" bestFit="1" customWidth="1"/>
    <col min="1551" max="1554" width="5.6640625" bestFit="1" customWidth="1"/>
    <col min="1555" max="1555" width="7.6640625" bestFit="1" customWidth="1"/>
    <col min="1556" max="1556" width="12.6640625" customWidth="1"/>
    <col min="1792" max="1792" width="8" customWidth="1"/>
    <col min="1793" max="1793" width="25.44140625" customWidth="1"/>
    <col min="1794" max="1794" width="6.109375" bestFit="1" customWidth="1"/>
    <col min="1795" max="1802" width="5.6640625" bestFit="1" customWidth="1"/>
    <col min="1803" max="1803" width="6.5546875" bestFit="1" customWidth="1"/>
    <col min="1804" max="1805" width="5.6640625" bestFit="1" customWidth="1"/>
    <col min="1806" max="1806" width="6.5546875" bestFit="1" customWidth="1"/>
    <col min="1807" max="1810" width="5.6640625" bestFit="1" customWidth="1"/>
    <col min="1811" max="1811" width="7.6640625" bestFit="1" customWidth="1"/>
    <col min="1812" max="1812" width="12.6640625" customWidth="1"/>
    <col min="2048" max="2048" width="8" customWidth="1"/>
    <col min="2049" max="2049" width="25.44140625" customWidth="1"/>
    <col min="2050" max="2050" width="6.109375" bestFit="1" customWidth="1"/>
    <col min="2051" max="2058" width="5.6640625" bestFit="1" customWidth="1"/>
    <col min="2059" max="2059" width="6.5546875" bestFit="1" customWidth="1"/>
    <col min="2060" max="2061" width="5.6640625" bestFit="1" customWidth="1"/>
    <col min="2062" max="2062" width="6.5546875" bestFit="1" customWidth="1"/>
    <col min="2063" max="2066" width="5.6640625" bestFit="1" customWidth="1"/>
    <col min="2067" max="2067" width="7.6640625" bestFit="1" customWidth="1"/>
    <col min="2068" max="2068" width="12.6640625" customWidth="1"/>
    <col min="2304" max="2304" width="8" customWidth="1"/>
    <col min="2305" max="2305" width="25.44140625" customWidth="1"/>
    <col min="2306" max="2306" width="6.109375" bestFit="1" customWidth="1"/>
    <col min="2307" max="2314" width="5.6640625" bestFit="1" customWidth="1"/>
    <col min="2315" max="2315" width="6.5546875" bestFit="1" customWidth="1"/>
    <col min="2316" max="2317" width="5.6640625" bestFit="1" customWidth="1"/>
    <col min="2318" max="2318" width="6.5546875" bestFit="1" customWidth="1"/>
    <col min="2319" max="2322" width="5.6640625" bestFit="1" customWidth="1"/>
    <col min="2323" max="2323" width="7.6640625" bestFit="1" customWidth="1"/>
    <col min="2324" max="2324" width="12.6640625" customWidth="1"/>
    <col min="2560" max="2560" width="8" customWidth="1"/>
    <col min="2561" max="2561" width="25.44140625" customWidth="1"/>
    <col min="2562" max="2562" width="6.109375" bestFit="1" customWidth="1"/>
    <col min="2563" max="2570" width="5.6640625" bestFit="1" customWidth="1"/>
    <col min="2571" max="2571" width="6.5546875" bestFit="1" customWidth="1"/>
    <col min="2572" max="2573" width="5.6640625" bestFit="1" customWidth="1"/>
    <col min="2574" max="2574" width="6.5546875" bestFit="1" customWidth="1"/>
    <col min="2575" max="2578" width="5.6640625" bestFit="1" customWidth="1"/>
    <col min="2579" max="2579" width="7.6640625" bestFit="1" customWidth="1"/>
    <col min="2580" max="2580" width="12.6640625" customWidth="1"/>
    <col min="2816" max="2816" width="8" customWidth="1"/>
    <col min="2817" max="2817" width="25.44140625" customWidth="1"/>
    <col min="2818" max="2818" width="6.109375" bestFit="1" customWidth="1"/>
    <col min="2819" max="2826" width="5.6640625" bestFit="1" customWidth="1"/>
    <col min="2827" max="2827" width="6.5546875" bestFit="1" customWidth="1"/>
    <col min="2828" max="2829" width="5.6640625" bestFit="1" customWidth="1"/>
    <col min="2830" max="2830" width="6.5546875" bestFit="1" customWidth="1"/>
    <col min="2831" max="2834" width="5.6640625" bestFit="1" customWidth="1"/>
    <col min="2835" max="2835" width="7.6640625" bestFit="1" customWidth="1"/>
    <col min="2836" max="2836" width="12.6640625" customWidth="1"/>
    <col min="3072" max="3072" width="8" customWidth="1"/>
    <col min="3073" max="3073" width="25.44140625" customWidth="1"/>
    <col min="3074" max="3074" width="6.109375" bestFit="1" customWidth="1"/>
    <col min="3075" max="3082" width="5.6640625" bestFit="1" customWidth="1"/>
    <col min="3083" max="3083" width="6.5546875" bestFit="1" customWidth="1"/>
    <col min="3084" max="3085" width="5.6640625" bestFit="1" customWidth="1"/>
    <col min="3086" max="3086" width="6.5546875" bestFit="1" customWidth="1"/>
    <col min="3087" max="3090" width="5.6640625" bestFit="1" customWidth="1"/>
    <col min="3091" max="3091" width="7.6640625" bestFit="1" customWidth="1"/>
    <col min="3092" max="3092" width="12.6640625" customWidth="1"/>
    <col min="3328" max="3328" width="8" customWidth="1"/>
    <col min="3329" max="3329" width="25.44140625" customWidth="1"/>
    <col min="3330" max="3330" width="6.109375" bestFit="1" customWidth="1"/>
    <col min="3331" max="3338" width="5.6640625" bestFit="1" customWidth="1"/>
    <col min="3339" max="3339" width="6.5546875" bestFit="1" customWidth="1"/>
    <col min="3340" max="3341" width="5.6640625" bestFit="1" customWidth="1"/>
    <col min="3342" max="3342" width="6.5546875" bestFit="1" customWidth="1"/>
    <col min="3343" max="3346" width="5.6640625" bestFit="1" customWidth="1"/>
    <col min="3347" max="3347" width="7.6640625" bestFit="1" customWidth="1"/>
    <col min="3348" max="3348" width="12.6640625" customWidth="1"/>
    <col min="3584" max="3584" width="8" customWidth="1"/>
    <col min="3585" max="3585" width="25.44140625" customWidth="1"/>
    <col min="3586" max="3586" width="6.109375" bestFit="1" customWidth="1"/>
    <col min="3587" max="3594" width="5.6640625" bestFit="1" customWidth="1"/>
    <col min="3595" max="3595" width="6.5546875" bestFit="1" customWidth="1"/>
    <col min="3596" max="3597" width="5.6640625" bestFit="1" customWidth="1"/>
    <col min="3598" max="3598" width="6.5546875" bestFit="1" customWidth="1"/>
    <col min="3599" max="3602" width="5.6640625" bestFit="1" customWidth="1"/>
    <col min="3603" max="3603" width="7.6640625" bestFit="1" customWidth="1"/>
    <col min="3604" max="3604" width="12.6640625" customWidth="1"/>
    <col min="3840" max="3840" width="8" customWidth="1"/>
    <col min="3841" max="3841" width="25.44140625" customWidth="1"/>
    <col min="3842" max="3842" width="6.109375" bestFit="1" customWidth="1"/>
    <col min="3843" max="3850" width="5.6640625" bestFit="1" customWidth="1"/>
    <col min="3851" max="3851" width="6.5546875" bestFit="1" customWidth="1"/>
    <col min="3852" max="3853" width="5.6640625" bestFit="1" customWidth="1"/>
    <col min="3854" max="3854" width="6.5546875" bestFit="1" customWidth="1"/>
    <col min="3855" max="3858" width="5.6640625" bestFit="1" customWidth="1"/>
    <col min="3859" max="3859" width="7.6640625" bestFit="1" customWidth="1"/>
    <col min="3860" max="3860" width="12.6640625" customWidth="1"/>
    <col min="4096" max="4096" width="8" customWidth="1"/>
    <col min="4097" max="4097" width="25.44140625" customWidth="1"/>
    <col min="4098" max="4098" width="6.109375" bestFit="1" customWidth="1"/>
    <col min="4099" max="4106" width="5.6640625" bestFit="1" customWidth="1"/>
    <col min="4107" max="4107" width="6.5546875" bestFit="1" customWidth="1"/>
    <col min="4108" max="4109" width="5.6640625" bestFit="1" customWidth="1"/>
    <col min="4110" max="4110" width="6.5546875" bestFit="1" customWidth="1"/>
    <col min="4111" max="4114" width="5.6640625" bestFit="1" customWidth="1"/>
    <col min="4115" max="4115" width="7.6640625" bestFit="1" customWidth="1"/>
    <col min="4116" max="4116" width="12.6640625" customWidth="1"/>
    <col min="4352" max="4352" width="8" customWidth="1"/>
    <col min="4353" max="4353" width="25.44140625" customWidth="1"/>
    <col min="4354" max="4354" width="6.109375" bestFit="1" customWidth="1"/>
    <col min="4355" max="4362" width="5.6640625" bestFit="1" customWidth="1"/>
    <col min="4363" max="4363" width="6.5546875" bestFit="1" customWidth="1"/>
    <col min="4364" max="4365" width="5.6640625" bestFit="1" customWidth="1"/>
    <col min="4366" max="4366" width="6.5546875" bestFit="1" customWidth="1"/>
    <col min="4367" max="4370" width="5.6640625" bestFit="1" customWidth="1"/>
    <col min="4371" max="4371" width="7.6640625" bestFit="1" customWidth="1"/>
    <col min="4372" max="4372" width="12.6640625" customWidth="1"/>
    <col min="4608" max="4608" width="8" customWidth="1"/>
    <col min="4609" max="4609" width="25.44140625" customWidth="1"/>
    <col min="4610" max="4610" width="6.109375" bestFit="1" customWidth="1"/>
    <col min="4611" max="4618" width="5.6640625" bestFit="1" customWidth="1"/>
    <col min="4619" max="4619" width="6.5546875" bestFit="1" customWidth="1"/>
    <col min="4620" max="4621" width="5.6640625" bestFit="1" customWidth="1"/>
    <col min="4622" max="4622" width="6.5546875" bestFit="1" customWidth="1"/>
    <col min="4623" max="4626" width="5.6640625" bestFit="1" customWidth="1"/>
    <col min="4627" max="4627" width="7.6640625" bestFit="1" customWidth="1"/>
    <col min="4628" max="4628" width="12.6640625" customWidth="1"/>
    <col min="4864" max="4864" width="8" customWidth="1"/>
    <col min="4865" max="4865" width="25.44140625" customWidth="1"/>
    <col min="4866" max="4866" width="6.109375" bestFit="1" customWidth="1"/>
    <col min="4867" max="4874" width="5.6640625" bestFit="1" customWidth="1"/>
    <col min="4875" max="4875" width="6.5546875" bestFit="1" customWidth="1"/>
    <col min="4876" max="4877" width="5.6640625" bestFit="1" customWidth="1"/>
    <col min="4878" max="4878" width="6.5546875" bestFit="1" customWidth="1"/>
    <col min="4879" max="4882" width="5.6640625" bestFit="1" customWidth="1"/>
    <col min="4883" max="4883" width="7.6640625" bestFit="1" customWidth="1"/>
    <col min="4884" max="4884" width="12.6640625" customWidth="1"/>
    <col min="5120" max="5120" width="8" customWidth="1"/>
    <col min="5121" max="5121" width="25.44140625" customWidth="1"/>
    <col min="5122" max="5122" width="6.109375" bestFit="1" customWidth="1"/>
    <col min="5123" max="5130" width="5.6640625" bestFit="1" customWidth="1"/>
    <col min="5131" max="5131" width="6.5546875" bestFit="1" customWidth="1"/>
    <col min="5132" max="5133" width="5.6640625" bestFit="1" customWidth="1"/>
    <col min="5134" max="5134" width="6.5546875" bestFit="1" customWidth="1"/>
    <col min="5135" max="5138" width="5.6640625" bestFit="1" customWidth="1"/>
    <col min="5139" max="5139" width="7.6640625" bestFit="1" customWidth="1"/>
    <col min="5140" max="5140" width="12.6640625" customWidth="1"/>
    <col min="5376" max="5376" width="8" customWidth="1"/>
    <col min="5377" max="5377" width="25.44140625" customWidth="1"/>
    <col min="5378" max="5378" width="6.109375" bestFit="1" customWidth="1"/>
    <col min="5379" max="5386" width="5.6640625" bestFit="1" customWidth="1"/>
    <col min="5387" max="5387" width="6.5546875" bestFit="1" customWidth="1"/>
    <col min="5388" max="5389" width="5.6640625" bestFit="1" customWidth="1"/>
    <col min="5390" max="5390" width="6.5546875" bestFit="1" customWidth="1"/>
    <col min="5391" max="5394" width="5.6640625" bestFit="1" customWidth="1"/>
    <col min="5395" max="5395" width="7.6640625" bestFit="1" customWidth="1"/>
    <col min="5396" max="5396" width="12.6640625" customWidth="1"/>
    <col min="5632" max="5632" width="8" customWidth="1"/>
    <col min="5633" max="5633" width="25.44140625" customWidth="1"/>
    <col min="5634" max="5634" width="6.109375" bestFit="1" customWidth="1"/>
    <col min="5635" max="5642" width="5.6640625" bestFit="1" customWidth="1"/>
    <col min="5643" max="5643" width="6.5546875" bestFit="1" customWidth="1"/>
    <col min="5644" max="5645" width="5.6640625" bestFit="1" customWidth="1"/>
    <col min="5646" max="5646" width="6.5546875" bestFit="1" customWidth="1"/>
    <col min="5647" max="5650" width="5.6640625" bestFit="1" customWidth="1"/>
    <col min="5651" max="5651" width="7.6640625" bestFit="1" customWidth="1"/>
    <col min="5652" max="5652" width="12.6640625" customWidth="1"/>
    <col min="5888" max="5888" width="8" customWidth="1"/>
    <col min="5889" max="5889" width="25.44140625" customWidth="1"/>
    <col min="5890" max="5890" width="6.109375" bestFit="1" customWidth="1"/>
    <col min="5891" max="5898" width="5.6640625" bestFit="1" customWidth="1"/>
    <col min="5899" max="5899" width="6.5546875" bestFit="1" customWidth="1"/>
    <col min="5900" max="5901" width="5.6640625" bestFit="1" customWidth="1"/>
    <col min="5902" max="5902" width="6.5546875" bestFit="1" customWidth="1"/>
    <col min="5903" max="5906" width="5.6640625" bestFit="1" customWidth="1"/>
    <col min="5907" max="5907" width="7.6640625" bestFit="1" customWidth="1"/>
    <col min="5908" max="5908" width="12.6640625" customWidth="1"/>
    <col min="6144" max="6144" width="8" customWidth="1"/>
    <col min="6145" max="6145" width="25.44140625" customWidth="1"/>
    <col min="6146" max="6146" width="6.109375" bestFit="1" customWidth="1"/>
    <col min="6147" max="6154" width="5.6640625" bestFit="1" customWidth="1"/>
    <col min="6155" max="6155" width="6.5546875" bestFit="1" customWidth="1"/>
    <col min="6156" max="6157" width="5.6640625" bestFit="1" customWidth="1"/>
    <col min="6158" max="6158" width="6.5546875" bestFit="1" customWidth="1"/>
    <col min="6159" max="6162" width="5.6640625" bestFit="1" customWidth="1"/>
    <col min="6163" max="6163" width="7.6640625" bestFit="1" customWidth="1"/>
    <col min="6164" max="6164" width="12.6640625" customWidth="1"/>
    <col min="6400" max="6400" width="8" customWidth="1"/>
    <col min="6401" max="6401" width="25.44140625" customWidth="1"/>
    <col min="6402" max="6402" width="6.109375" bestFit="1" customWidth="1"/>
    <col min="6403" max="6410" width="5.6640625" bestFit="1" customWidth="1"/>
    <col min="6411" max="6411" width="6.5546875" bestFit="1" customWidth="1"/>
    <col min="6412" max="6413" width="5.6640625" bestFit="1" customWidth="1"/>
    <col min="6414" max="6414" width="6.5546875" bestFit="1" customWidth="1"/>
    <col min="6415" max="6418" width="5.6640625" bestFit="1" customWidth="1"/>
    <col min="6419" max="6419" width="7.6640625" bestFit="1" customWidth="1"/>
    <col min="6420" max="6420" width="12.6640625" customWidth="1"/>
    <col min="6656" max="6656" width="8" customWidth="1"/>
    <col min="6657" max="6657" width="25.44140625" customWidth="1"/>
    <col min="6658" max="6658" width="6.109375" bestFit="1" customWidth="1"/>
    <col min="6659" max="6666" width="5.6640625" bestFit="1" customWidth="1"/>
    <col min="6667" max="6667" width="6.5546875" bestFit="1" customWidth="1"/>
    <col min="6668" max="6669" width="5.6640625" bestFit="1" customWidth="1"/>
    <col min="6670" max="6670" width="6.5546875" bestFit="1" customWidth="1"/>
    <col min="6671" max="6674" width="5.6640625" bestFit="1" customWidth="1"/>
    <col min="6675" max="6675" width="7.6640625" bestFit="1" customWidth="1"/>
    <col min="6676" max="6676" width="12.6640625" customWidth="1"/>
    <col min="6912" max="6912" width="8" customWidth="1"/>
    <col min="6913" max="6913" width="25.44140625" customWidth="1"/>
    <col min="6914" max="6914" width="6.109375" bestFit="1" customWidth="1"/>
    <col min="6915" max="6922" width="5.6640625" bestFit="1" customWidth="1"/>
    <col min="6923" max="6923" width="6.5546875" bestFit="1" customWidth="1"/>
    <col min="6924" max="6925" width="5.6640625" bestFit="1" customWidth="1"/>
    <col min="6926" max="6926" width="6.5546875" bestFit="1" customWidth="1"/>
    <col min="6927" max="6930" width="5.6640625" bestFit="1" customWidth="1"/>
    <col min="6931" max="6931" width="7.6640625" bestFit="1" customWidth="1"/>
    <col min="6932" max="6932" width="12.6640625" customWidth="1"/>
    <col min="7168" max="7168" width="8" customWidth="1"/>
    <col min="7169" max="7169" width="25.44140625" customWidth="1"/>
    <col min="7170" max="7170" width="6.109375" bestFit="1" customWidth="1"/>
    <col min="7171" max="7178" width="5.6640625" bestFit="1" customWidth="1"/>
    <col min="7179" max="7179" width="6.5546875" bestFit="1" customWidth="1"/>
    <col min="7180" max="7181" width="5.6640625" bestFit="1" customWidth="1"/>
    <col min="7182" max="7182" width="6.5546875" bestFit="1" customWidth="1"/>
    <col min="7183" max="7186" width="5.6640625" bestFit="1" customWidth="1"/>
    <col min="7187" max="7187" width="7.6640625" bestFit="1" customWidth="1"/>
    <col min="7188" max="7188" width="12.6640625" customWidth="1"/>
    <col min="7424" max="7424" width="8" customWidth="1"/>
    <col min="7425" max="7425" width="25.44140625" customWidth="1"/>
    <col min="7426" max="7426" width="6.109375" bestFit="1" customWidth="1"/>
    <col min="7427" max="7434" width="5.6640625" bestFit="1" customWidth="1"/>
    <col min="7435" max="7435" width="6.5546875" bestFit="1" customWidth="1"/>
    <col min="7436" max="7437" width="5.6640625" bestFit="1" customWidth="1"/>
    <col min="7438" max="7438" width="6.5546875" bestFit="1" customWidth="1"/>
    <col min="7439" max="7442" width="5.6640625" bestFit="1" customWidth="1"/>
    <col min="7443" max="7443" width="7.6640625" bestFit="1" customWidth="1"/>
    <col min="7444" max="7444" width="12.6640625" customWidth="1"/>
    <col min="7680" max="7680" width="8" customWidth="1"/>
    <col min="7681" max="7681" width="25.44140625" customWidth="1"/>
    <col min="7682" max="7682" width="6.109375" bestFit="1" customWidth="1"/>
    <col min="7683" max="7690" width="5.6640625" bestFit="1" customWidth="1"/>
    <col min="7691" max="7691" width="6.5546875" bestFit="1" customWidth="1"/>
    <col min="7692" max="7693" width="5.6640625" bestFit="1" customWidth="1"/>
    <col min="7694" max="7694" width="6.5546875" bestFit="1" customWidth="1"/>
    <col min="7695" max="7698" width="5.6640625" bestFit="1" customWidth="1"/>
    <col min="7699" max="7699" width="7.6640625" bestFit="1" customWidth="1"/>
    <col min="7700" max="7700" width="12.6640625" customWidth="1"/>
    <col min="7936" max="7936" width="8" customWidth="1"/>
    <col min="7937" max="7937" width="25.44140625" customWidth="1"/>
    <col min="7938" max="7938" width="6.109375" bestFit="1" customWidth="1"/>
    <col min="7939" max="7946" width="5.6640625" bestFit="1" customWidth="1"/>
    <col min="7947" max="7947" width="6.5546875" bestFit="1" customWidth="1"/>
    <col min="7948" max="7949" width="5.6640625" bestFit="1" customWidth="1"/>
    <col min="7950" max="7950" width="6.5546875" bestFit="1" customWidth="1"/>
    <col min="7951" max="7954" width="5.6640625" bestFit="1" customWidth="1"/>
    <col min="7955" max="7955" width="7.6640625" bestFit="1" customWidth="1"/>
    <col min="7956" max="7956" width="12.6640625" customWidth="1"/>
    <col min="8192" max="8192" width="8" customWidth="1"/>
    <col min="8193" max="8193" width="25.44140625" customWidth="1"/>
    <col min="8194" max="8194" width="6.109375" bestFit="1" customWidth="1"/>
    <col min="8195" max="8202" width="5.6640625" bestFit="1" customWidth="1"/>
    <col min="8203" max="8203" width="6.5546875" bestFit="1" customWidth="1"/>
    <col min="8204" max="8205" width="5.6640625" bestFit="1" customWidth="1"/>
    <col min="8206" max="8206" width="6.5546875" bestFit="1" customWidth="1"/>
    <col min="8207" max="8210" width="5.6640625" bestFit="1" customWidth="1"/>
    <col min="8211" max="8211" width="7.6640625" bestFit="1" customWidth="1"/>
    <col min="8212" max="8212" width="12.6640625" customWidth="1"/>
    <col min="8448" max="8448" width="8" customWidth="1"/>
    <col min="8449" max="8449" width="25.44140625" customWidth="1"/>
    <col min="8450" max="8450" width="6.109375" bestFit="1" customWidth="1"/>
    <col min="8451" max="8458" width="5.6640625" bestFit="1" customWidth="1"/>
    <col min="8459" max="8459" width="6.5546875" bestFit="1" customWidth="1"/>
    <col min="8460" max="8461" width="5.6640625" bestFit="1" customWidth="1"/>
    <col min="8462" max="8462" width="6.5546875" bestFit="1" customWidth="1"/>
    <col min="8463" max="8466" width="5.6640625" bestFit="1" customWidth="1"/>
    <col min="8467" max="8467" width="7.6640625" bestFit="1" customWidth="1"/>
    <col min="8468" max="8468" width="12.6640625" customWidth="1"/>
    <col min="8704" max="8704" width="8" customWidth="1"/>
    <col min="8705" max="8705" width="25.44140625" customWidth="1"/>
    <col min="8706" max="8706" width="6.109375" bestFit="1" customWidth="1"/>
    <col min="8707" max="8714" width="5.6640625" bestFit="1" customWidth="1"/>
    <col min="8715" max="8715" width="6.5546875" bestFit="1" customWidth="1"/>
    <col min="8716" max="8717" width="5.6640625" bestFit="1" customWidth="1"/>
    <col min="8718" max="8718" width="6.5546875" bestFit="1" customWidth="1"/>
    <col min="8719" max="8722" width="5.6640625" bestFit="1" customWidth="1"/>
    <col min="8723" max="8723" width="7.6640625" bestFit="1" customWidth="1"/>
    <col min="8724" max="8724" width="12.6640625" customWidth="1"/>
    <col min="8960" max="8960" width="8" customWidth="1"/>
    <col min="8961" max="8961" width="25.44140625" customWidth="1"/>
    <col min="8962" max="8962" width="6.109375" bestFit="1" customWidth="1"/>
    <col min="8963" max="8970" width="5.6640625" bestFit="1" customWidth="1"/>
    <col min="8971" max="8971" width="6.5546875" bestFit="1" customWidth="1"/>
    <col min="8972" max="8973" width="5.6640625" bestFit="1" customWidth="1"/>
    <col min="8974" max="8974" width="6.5546875" bestFit="1" customWidth="1"/>
    <col min="8975" max="8978" width="5.6640625" bestFit="1" customWidth="1"/>
    <col min="8979" max="8979" width="7.6640625" bestFit="1" customWidth="1"/>
    <col min="8980" max="8980" width="12.6640625" customWidth="1"/>
    <col min="9216" max="9216" width="8" customWidth="1"/>
    <col min="9217" max="9217" width="25.44140625" customWidth="1"/>
    <col min="9218" max="9218" width="6.109375" bestFit="1" customWidth="1"/>
    <col min="9219" max="9226" width="5.6640625" bestFit="1" customWidth="1"/>
    <col min="9227" max="9227" width="6.5546875" bestFit="1" customWidth="1"/>
    <col min="9228" max="9229" width="5.6640625" bestFit="1" customWidth="1"/>
    <col min="9230" max="9230" width="6.5546875" bestFit="1" customWidth="1"/>
    <col min="9231" max="9234" width="5.6640625" bestFit="1" customWidth="1"/>
    <col min="9235" max="9235" width="7.6640625" bestFit="1" customWidth="1"/>
    <col min="9236" max="9236" width="12.6640625" customWidth="1"/>
    <col min="9472" max="9472" width="8" customWidth="1"/>
    <col min="9473" max="9473" width="25.44140625" customWidth="1"/>
    <col min="9474" max="9474" width="6.109375" bestFit="1" customWidth="1"/>
    <col min="9475" max="9482" width="5.6640625" bestFit="1" customWidth="1"/>
    <col min="9483" max="9483" width="6.5546875" bestFit="1" customWidth="1"/>
    <col min="9484" max="9485" width="5.6640625" bestFit="1" customWidth="1"/>
    <col min="9486" max="9486" width="6.5546875" bestFit="1" customWidth="1"/>
    <col min="9487" max="9490" width="5.6640625" bestFit="1" customWidth="1"/>
    <col min="9491" max="9491" width="7.6640625" bestFit="1" customWidth="1"/>
    <col min="9492" max="9492" width="12.6640625" customWidth="1"/>
    <col min="9728" max="9728" width="8" customWidth="1"/>
    <col min="9729" max="9729" width="25.44140625" customWidth="1"/>
    <col min="9730" max="9730" width="6.109375" bestFit="1" customWidth="1"/>
    <col min="9731" max="9738" width="5.6640625" bestFit="1" customWidth="1"/>
    <col min="9739" max="9739" width="6.5546875" bestFit="1" customWidth="1"/>
    <col min="9740" max="9741" width="5.6640625" bestFit="1" customWidth="1"/>
    <col min="9742" max="9742" width="6.5546875" bestFit="1" customWidth="1"/>
    <col min="9743" max="9746" width="5.6640625" bestFit="1" customWidth="1"/>
    <col min="9747" max="9747" width="7.6640625" bestFit="1" customWidth="1"/>
    <col min="9748" max="9748" width="12.6640625" customWidth="1"/>
    <col min="9984" max="9984" width="8" customWidth="1"/>
    <col min="9985" max="9985" width="25.44140625" customWidth="1"/>
    <col min="9986" max="9986" width="6.109375" bestFit="1" customWidth="1"/>
    <col min="9987" max="9994" width="5.6640625" bestFit="1" customWidth="1"/>
    <col min="9995" max="9995" width="6.5546875" bestFit="1" customWidth="1"/>
    <col min="9996" max="9997" width="5.6640625" bestFit="1" customWidth="1"/>
    <col min="9998" max="9998" width="6.5546875" bestFit="1" customWidth="1"/>
    <col min="9999" max="10002" width="5.6640625" bestFit="1" customWidth="1"/>
    <col min="10003" max="10003" width="7.6640625" bestFit="1" customWidth="1"/>
    <col min="10004" max="10004" width="12.6640625" customWidth="1"/>
    <col min="10240" max="10240" width="8" customWidth="1"/>
    <col min="10241" max="10241" width="25.44140625" customWidth="1"/>
    <col min="10242" max="10242" width="6.109375" bestFit="1" customWidth="1"/>
    <col min="10243" max="10250" width="5.6640625" bestFit="1" customWidth="1"/>
    <col min="10251" max="10251" width="6.5546875" bestFit="1" customWidth="1"/>
    <col min="10252" max="10253" width="5.6640625" bestFit="1" customWidth="1"/>
    <col min="10254" max="10254" width="6.5546875" bestFit="1" customWidth="1"/>
    <col min="10255" max="10258" width="5.6640625" bestFit="1" customWidth="1"/>
    <col min="10259" max="10259" width="7.6640625" bestFit="1" customWidth="1"/>
    <col min="10260" max="10260" width="12.6640625" customWidth="1"/>
    <col min="10496" max="10496" width="8" customWidth="1"/>
    <col min="10497" max="10497" width="25.44140625" customWidth="1"/>
    <col min="10498" max="10498" width="6.109375" bestFit="1" customWidth="1"/>
    <col min="10499" max="10506" width="5.6640625" bestFit="1" customWidth="1"/>
    <col min="10507" max="10507" width="6.5546875" bestFit="1" customWidth="1"/>
    <col min="10508" max="10509" width="5.6640625" bestFit="1" customWidth="1"/>
    <col min="10510" max="10510" width="6.5546875" bestFit="1" customWidth="1"/>
    <col min="10511" max="10514" width="5.6640625" bestFit="1" customWidth="1"/>
    <col min="10515" max="10515" width="7.6640625" bestFit="1" customWidth="1"/>
    <col min="10516" max="10516" width="12.6640625" customWidth="1"/>
    <col min="10752" max="10752" width="8" customWidth="1"/>
    <col min="10753" max="10753" width="25.44140625" customWidth="1"/>
    <col min="10754" max="10754" width="6.109375" bestFit="1" customWidth="1"/>
    <col min="10755" max="10762" width="5.6640625" bestFit="1" customWidth="1"/>
    <col min="10763" max="10763" width="6.5546875" bestFit="1" customWidth="1"/>
    <col min="10764" max="10765" width="5.6640625" bestFit="1" customWidth="1"/>
    <col min="10766" max="10766" width="6.5546875" bestFit="1" customWidth="1"/>
    <col min="10767" max="10770" width="5.6640625" bestFit="1" customWidth="1"/>
    <col min="10771" max="10771" width="7.6640625" bestFit="1" customWidth="1"/>
    <col min="10772" max="10772" width="12.6640625" customWidth="1"/>
    <col min="11008" max="11008" width="8" customWidth="1"/>
    <col min="11009" max="11009" width="25.44140625" customWidth="1"/>
    <col min="11010" max="11010" width="6.109375" bestFit="1" customWidth="1"/>
    <col min="11011" max="11018" width="5.6640625" bestFit="1" customWidth="1"/>
    <col min="11019" max="11019" width="6.5546875" bestFit="1" customWidth="1"/>
    <col min="11020" max="11021" width="5.6640625" bestFit="1" customWidth="1"/>
    <col min="11022" max="11022" width="6.5546875" bestFit="1" customWidth="1"/>
    <col min="11023" max="11026" width="5.6640625" bestFit="1" customWidth="1"/>
    <col min="11027" max="11027" width="7.6640625" bestFit="1" customWidth="1"/>
    <col min="11028" max="11028" width="12.6640625" customWidth="1"/>
    <col min="11264" max="11264" width="8" customWidth="1"/>
    <col min="11265" max="11265" width="25.44140625" customWidth="1"/>
    <col min="11266" max="11266" width="6.109375" bestFit="1" customWidth="1"/>
    <col min="11267" max="11274" width="5.6640625" bestFit="1" customWidth="1"/>
    <col min="11275" max="11275" width="6.5546875" bestFit="1" customWidth="1"/>
    <col min="11276" max="11277" width="5.6640625" bestFit="1" customWidth="1"/>
    <col min="11278" max="11278" width="6.5546875" bestFit="1" customWidth="1"/>
    <col min="11279" max="11282" width="5.6640625" bestFit="1" customWidth="1"/>
    <col min="11283" max="11283" width="7.6640625" bestFit="1" customWidth="1"/>
    <col min="11284" max="11284" width="12.6640625" customWidth="1"/>
    <col min="11520" max="11520" width="8" customWidth="1"/>
    <col min="11521" max="11521" width="25.44140625" customWidth="1"/>
    <col min="11522" max="11522" width="6.109375" bestFit="1" customWidth="1"/>
    <col min="11523" max="11530" width="5.6640625" bestFit="1" customWidth="1"/>
    <col min="11531" max="11531" width="6.5546875" bestFit="1" customWidth="1"/>
    <col min="11532" max="11533" width="5.6640625" bestFit="1" customWidth="1"/>
    <col min="11534" max="11534" width="6.5546875" bestFit="1" customWidth="1"/>
    <col min="11535" max="11538" width="5.6640625" bestFit="1" customWidth="1"/>
    <col min="11539" max="11539" width="7.6640625" bestFit="1" customWidth="1"/>
    <col min="11540" max="11540" width="12.6640625" customWidth="1"/>
    <col min="11776" max="11776" width="8" customWidth="1"/>
    <col min="11777" max="11777" width="25.44140625" customWidth="1"/>
    <col min="11778" max="11778" width="6.109375" bestFit="1" customWidth="1"/>
    <col min="11779" max="11786" width="5.6640625" bestFit="1" customWidth="1"/>
    <col min="11787" max="11787" width="6.5546875" bestFit="1" customWidth="1"/>
    <col min="11788" max="11789" width="5.6640625" bestFit="1" customWidth="1"/>
    <col min="11790" max="11790" width="6.5546875" bestFit="1" customWidth="1"/>
    <col min="11791" max="11794" width="5.6640625" bestFit="1" customWidth="1"/>
    <col min="11795" max="11795" width="7.6640625" bestFit="1" customWidth="1"/>
    <col min="11796" max="11796" width="12.6640625" customWidth="1"/>
    <col min="12032" max="12032" width="8" customWidth="1"/>
    <col min="12033" max="12033" width="25.44140625" customWidth="1"/>
    <col min="12034" max="12034" width="6.109375" bestFit="1" customWidth="1"/>
    <col min="12035" max="12042" width="5.6640625" bestFit="1" customWidth="1"/>
    <col min="12043" max="12043" width="6.5546875" bestFit="1" customWidth="1"/>
    <col min="12044" max="12045" width="5.6640625" bestFit="1" customWidth="1"/>
    <col min="12046" max="12046" width="6.5546875" bestFit="1" customWidth="1"/>
    <col min="12047" max="12050" width="5.6640625" bestFit="1" customWidth="1"/>
    <col min="12051" max="12051" width="7.6640625" bestFit="1" customWidth="1"/>
    <col min="12052" max="12052" width="12.6640625" customWidth="1"/>
    <col min="12288" max="12288" width="8" customWidth="1"/>
    <col min="12289" max="12289" width="25.44140625" customWidth="1"/>
    <col min="12290" max="12290" width="6.109375" bestFit="1" customWidth="1"/>
    <col min="12291" max="12298" width="5.6640625" bestFit="1" customWidth="1"/>
    <col min="12299" max="12299" width="6.5546875" bestFit="1" customWidth="1"/>
    <col min="12300" max="12301" width="5.6640625" bestFit="1" customWidth="1"/>
    <col min="12302" max="12302" width="6.5546875" bestFit="1" customWidth="1"/>
    <col min="12303" max="12306" width="5.6640625" bestFit="1" customWidth="1"/>
    <col min="12307" max="12307" width="7.6640625" bestFit="1" customWidth="1"/>
    <col min="12308" max="12308" width="12.6640625" customWidth="1"/>
    <col min="12544" max="12544" width="8" customWidth="1"/>
    <col min="12545" max="12545" width="25.44140625" customWidth="1"/>
    <col min="12546" max="12546" width="6.109375" bestFit="1" customWidth="1"/>
    <col min="12547" max="12554" width="5.6640625" bestFit="1" customWidth="1"/>
    <col min="12555" max="12555" width="6.5546875" bestFit="1" customWidth="1"/>
    <col min="12556" max="12557" width="5.6640625" bestFit="1" customWidth="1"/>
    <col min="12558" max="12558" width="6.5546875" bestFit="1" customWidth="1"/>
    <col min="12559" max="12562" width="5.6640625" bestFit="1" customWidth="1"/>
    <col min="12563" max="12563" width="7.6640625" bestFit="1" customWidth="1"/>
    <col min="12564" max="12564" width="12.6640625" customWidth="1"/>
    <col min="12800" max="12800" width="8" customWidth="1"/>
    <col min="12801" max="12801" width="25.44140625" customWidth="1"/>
    <col min="12802" max="12802" width="6.109375" bestFit="1" customWidth="1"/>
    <col min="12803" max="12810" width="5.6640625" bestFit="1" customWidth="1"/>
    <col min="12811" max="12811" width="6.5546875" bestFit="1" customWidth="1"/>
    <col min="12812" max="12813" width="5.6640625" bestFit="1" customWidth="1"/>
    <col min="12814" max="12814" width="6.5546875" bestFit="1" customWidth="1"/>
    <col min="12815" max="12818" width="5.6640625" bestFit="1" customWidth="1"/>
    <col min="12819" max="12819" width="7.6640625" bestFit="1" customWidth="1"/>
    <col min="12820" max="12820" width="12.6640625" customWidth="1"/>
    <col min="13056" max="13056" width="8" customWidth="1"/>
    <col min="13057" max="13057" width="25.44140625" customWidth="1"/>
    <col min="13058" max="13058" width="6.109375" bestFit="1" customWidth="1"/>
    <col min="13059" max="13066" width="5.6640625" bestFit="1" customWidth="1"/>
    <col min="13067" max="13067" width="6.5546875" bestFit="1" customWidth="1"/>
    <col min="13068" max="13069" width="5.6640625" bestFit="1" customWidth="1"/>
    <col min="13070" max="13070" width="6.5546875" bestFit="1" customWidth="1"/>
    <col min="13071" max="13074" width="5.6640625" bestFit="1" customWidth="1"/>
    <col min="13075" max="13075" width="7.6640625" bestFit="1" customWidth="1"/>
    <col min="13076" max="13076" width="12.6640625" customWidth="1"/>
    <col min="13312" max="13312" width="8" customWidth="1"/>
    <col min="13313" max="13313" width="25.44140625" customWidth="1"/>
    <col min="13314" max="13314" width="6.109375" bestFit="1" customWidth="1"/>
    <col min="13315" max="13322" width="5.6640625" bestFit="1" customWidth="1"/>
    <col min="13323" max="13323" width="6.5546875" bestFit="1" customWidth="1"/>
    <col min="13324" max="13325" width="5.6640625" bestFit="1" customWidth="1"/>
    <col min="13326" max="13326" width="6.5546875" bestFit="1" customWidth="1"/>
    <col min="13327" max="13330" width="5.6640625" bestFit="1" customWidth="1"/>
    <col min="13331" max="13331" width="7.6640625" bestFit="1" customWidth="1"/>
    <col min="13332" max="13332" width="12.6640625" customWidth="1"/>
    <col min="13568" max="13568" width="8" customWidth="1"/>
    <col min="13569" max="13569" width="25.44140625" customWidth="1"/>
    <col min="13570" max="13570" width="6.109375" bestFit="1" customWidth="1"/>
    <col min="13571" max="13578" width="5.6640625" bestFit="1" customWidth="1"/>
    <col min="13579" max="13579" width="6.5546875" bestFit="1" customWidth="1"/>
    <col min="13580" max="13581" width="5.6640625" bestFit="1" customWidth="1"/>
    <col min="13582" max="13582" width="6.5546875" bestFit="1" customWidth="1"/>
    <col min="13583" max="13586" width="5.6640625" bestFit="1" customWidth="1"/>
    <col min="13587" max="13587" width="7.6640625" bestFit="1" customWidth="1"/>
    <col min="13588" max="13588" width="12.6640625" customWidth="1"/>
    <col min="13824" max="13824" width="8" customWidth="1"/>
    <col min="13825" max="13825" width="25.44140625" customWidth="1"/>
    <col min="13826" max="13826" width="6.109375" bestFit="1" customWidth="1"/>
    <col min="13827" max="13834" width="5.6640625" bestFit="1" customWidth="1"/>
    <col min="13835" max="13835" width="6.5546875" bestFit="1" customWidth="1"/>
    <col min="13836" max="13837" width="5.6640625" bestFit="1" customWidth="1"/>
    <col min="13838" max="13838" width="6.5546875" bestFit="1" customWidth="1"/>
    <col min="13839" max="13842" width="5.6640625" bestFit="1" customWidth="1"/>
    <col min="13843" max="13843" width="7.6640625" bestFit="1" customWidth="1"/>
    <col min="13844" max="13844" width="12.6640625" customWidth="1"/>
    <col min="14080" max="14080" width="8" customWidth="1"/>
    <col min="14081" max="14081" width="25.44140625" customWidth="1"/>
    <col min="14082" max="14082" width="6.109375" bestFit="1" customWidth="1"/>
    <col min="14083" max="14090" width="5.6640625" bestFit="1" customWidth="1"/>
    <col min="14091" max="14091" width="6.5546875" bestFit="1" customWidth="1"/>
    <col min="14092" max="14093" width="5.6640625" bestFit="1" customWidth="1"/>
    <col min="14094" max="14094" width="6.5546875" bestFit="1" customWidth="1"/>
    <col min="14095" max="14098" width="5.6640625" bestFit="1" customWidth="1"/>
    <col min="14099" max="14099" width="7.6640625" bestFit="1" customWidth="1"/>
    <col min="14100" max="14100" width="12.6640625" customWidth="1"/>
    <col min="14336" max="14336" width="8" customWidth="1"/>
    <col min="14337" max="14337" width="25.44140625" customWidth="1"/>
    <col min="14338" max="14338" width="6.109375" bestFit="1" customWidth="1"/>
    <col min="14339" max="14346" width="5.6640625" bestFit="1" customWidth="1"/>
    <col min="14347" max="14347" width="6.5546875" bestFit="1" customWidth="1"/>
    <col min="14348" max="14349" width="5.6640625" bestFit="1" customWidth="1"/>
    <col min="14350" max="14350" width="6.5546875" bestFit="1" customWidth="1"/>
    <col min="14351" max="14354" width="5.6640625" bestFit="1" customWidth="1"/>
    <col min="14355" max="14355" width="7.6640625" bestFit="1" customWidth="1"/>
    <col min="14356" max="14356" width="12.6640625" customWidth="1"/>
    <col min="14592" max="14592" width="8" customWidth="1"/>
    <col min="14593" max="14593" width="25.44140625" customWidth="1"/>
    <col min="14594" max="14594" width="6.109375" bestFit="1" customWidth="1"/>
    <col min="14595" max="14602" width="5.6640625" bestFit="1" customWidth="1"/>
    <col min="14603" max="14603" width="6.5546875" bestFit="1" customWidth="1"/>
    <col min="14604" max="14605" width="5.6640625" bestFit="1" customWidth="1"/>
    <col min="14606" max="14606" width="6.5546875" bestFit="1" customWidth="1"/>
    <col min="14607" max="14610" width="5.6640625" bestFit="1" customWidth="1"/>
    <col min="14611" max="14611" width="7.6640625" bestFit="1" customWidth="1"/>
    <col min="14612" max="14612" width="12.6640625" customWidth="1"/>
    <col min="14848" max="14848" width="8" customWidth="1"/>
    <col min="14849" max="14849" width="25.44140625" customWidth="1"/>
    <col min="14850" max="14850" width="6.109375" bestFit="1" customWidth="1"/>
    <col min="14851" max="14858" width="5.6640625" bestFit="1" customWidth="1"/>
    <col min="14859" max="14859" width="6.5546875" bestFit="1" customWidth="1"/>
    <col min="14860" max="14861" width="5.6640625" bestFit="1" customWidth="1"/>
    <col min="14862" max="14862" width="6.5546875" bestFit="1" customWidth="1"/>
    <col min="14863" max="14866" width="5.6640625" bestFit="1" customWidth="1"/>
    <col min="14867" max="14867" width="7.6640625" bestFit="1" customWidth="1"/>
    <col min="14868" max="14868" width="12.6640625" customWidth="1"/>
    <col min="15104" max="15104" width="8" customWidth="1"/>
    <col min="15105" max="15105" width="25.44140625" customWidth="1"/>
    <col min="15106" max="15106" width="6.109375" bestFit="1" customWidth="1"/>
    <col min="15107" max="15114" width="5.6640625" bestFit="1" customWidth="1"/>
    <col min="15115" max="15115" width="6.5546875" bestFit="1" customWidth="1"/>
    <col min="15116" max="15117" width="5.6640625" bestFit="1" customWidth="1"/>
    <col min="15118" max="15118" width="6.5546875" bestFit="1" customWidth="1"/>
    <col min="15119" max="15122" width="5.6640625" bestFit="1" customWidth="1"/>
    <col min="15123" max="15123" width="7.6640625" bestFit="1" customWidth="1"/>
    <col min="15124" max="15124" width="12.6640625" customWidth="1"/>
    <col min="15360" max="15360" width="8" customWidth="1"/>
    <col min="15361" max="15361" width="25.44140625" customWidth="1"/>
    <col min="15362" max="15362" width="6.109375" bestFit="1" customWidth="1"/>
    <col min="15363" max="15370" width="5.6640625" bestFit="1" customWidth="1"/>
    <col min="15371" max="15371" width="6.5546875" bestFit="1" customWidth="1"/>
    <col min="15372" max="15373" width="5.6640625" bestFit="1" customWidth="1"/>
    <col min="15374" max="15374" width="6.5546875" bestFit="1" customWidth="1"/>
    <col min="15375" max="15378" width="5.6640625" bestFit="1" customWidth="1"/>
    <col min="15379" max="15379" width="7.6640625" bestFit="1" customWidth="1"/>
    <col min="15380" max="15380" width="12.6640625" customWidth="1"/>
    <col min="15616" max="15616" width="8" customWidth="1"/>
    <col min="15617" max="15617" width="25.44140625" customWidth="1"/>
    <col min="15618" max="15618" width="6.109375" bestFit="1" customWidth="1"/>
    <col min="15619" max="15626" width="5.6640625" bestFit="1" customWidth="1"/>
    <col min="15627" max="15627" width="6.5546875" bestFit="1" customWidth="1"/>
    <col min="15628" max="15629" width="5.6640625" bestFit="1" customWidth="1"/>
    <col min="15630" max="15630" width="6.5546875" bestFit="1" customWidth="1"/>
    <col min="15631" max="15634" width="5.6640625" bestFit="1" customWidth="1"/>
    <col min="15635" max="15635" width="7.6640625" bestFit="1" customWidth="1"/>
    <col min="15636" max="15636" width="12.6640625" customWidth="1"/>
    <col min="15872" max="15872" width="8" customWidth="1"/>
    <col min="15873" max="15873" width="25.44140625" customWidth="1"/>
    <col min="15874" max="15874" width="6.109375" bestFit="1" customWidth="1"/>
    <col min="15875" max="15882" width="5.6640625" bestFit="1" customWidth="1"/>
    <col min="15883" max="15883" width="6.5546875" bestFit="1" customWidth="1"/>
    <col min="15884" max="15885" width="5.6640625" bestFit="1" customWidth="1"/>
    <col min="15886" max="15886" width="6.5546875" bestFit="1" customWidth="1"/>
    <col min="15887" max="15890" width="5.6640625" bestFit="1" customWidth="1"/>
    <col min="15891" max="15891" width="7.6640625" bestFit="1" customWidth="1"/>
    <col min="15892" max="15892" width="12.6640625" customWidth="1"/>
    <col min="16128" max="16128" width="8" customWidth="1"/>
    <col min="16129" max="16129" width="25.44140625" customWidth="1"/>
    <col min="16130" max="16130" width="6.109375" bestFit="1" customWidth="1"/>
    <col min="16131" max="16138" width="5.6640625" bestFit="1" customWidth="1"/>
    <col min="16139" max="16139" width="6.5546875" bestFit="1" customWidth="1"/>
    <col min="16140" max="16141" width="5.6640625" bestFit="1" customWidth="1"/>
    <col min="16142" max="16142" width="6.5546875" bestFit="1" customWidth="1"/>
    <col min="16143" max="16146" width="5.6640625" bestFit="1" customWidth="1"/>
    <col min="16147" max="16147" width="7.6640625" bestFit="1" customWidth="1"/>
    <col min="16148" max="16148" width="12.6640625" customWidth="1"/>
  </cols>
  <sheetData>
    <row r="7" spans="1:21" ht="15.6" x14ac:dyDescent="0.3">
      <c r="A7" s="1" t="s">
        <v>68</v>
      </c>
    </row>
    <row r="8" spans="1:21" ht="15.6" x14ac:dyDescent="0.3">
      <c r="A8" s="1" t="s">
        <v>46</v>
      </c>
    </row>
    <row r="10" spans="1:21" ht="10.199999999999999" customHeight="1" x14ac:dyDescent="0.3"/>
    <row r="11" spans="1:21" ht="61.95" customHeight="1" x14ac:dyDescent="0.3">
      <c r="A11" s="4" t="s">
        <v>3</v>
      </c>
      <c r="B11" s="20" t="s">
        <v>4</v>
      </c>
      <c r="C11" s="73" t="s">
        <v>49</v>
      </c>
      <c r="D11" s="73" t="s">
        <v>50</v>
      </c>
      <c r="E11" s="73" t="s">
        <v>51</v>
      </c>
      <c r="F11" s="73" t="s">
        <v>52</v>
      </c>
      <c r="G11" s="73" t="s">
        <v>53</v>
      </c>
      <c r="H11" s="73" t="s">
        <v>54</v>
      </c>
      <c r="I11" s="73" t="s">
        <v>55</v>
      </c>
      <c r="J11" s="73" t="s">
        <v>56</v>
      </c>
      <c r="K11" s="73" t="s">
        <v>57</v>
      </c>
      <c r="L11" s="73" t="s">
        <v>58</v>
      </c>
      <c r="M11" s="73" t="s">
        <v>59</v>
      </c>
      <c r="N11" s="73" t="s">
        <v>60</v>
      </c>
      <c r="O11" s="73" t="s">
        <v>61</v>
      </c>
      <c r="P11" s="73" t="s">
        <v>62</v>
      </c>
      <c r="Q11" s="73" t="s">
        <v>63</v>
      </c>
      <c r="R11" s="73" t="s">
        <v>64</v>
      </c>
      <c r="S11" s="73" t="s">
        <v>65</v>
      </c>
      <c r="T11" s="4" t="s">
        <v>44</v>
      </c>
      <c r="U11" s="4" t="s">
        <v>66</v>
      </c>
    </row>
    <row r="12" spans="1:21" x14ac:dyDescent="0.3">
      <c r="A12" s="59">
        <v>1</v>
      </c>
      <c r="B12" s="13" t="s">
        <v>11</v>
      </c>
      <c r="C12" s="6">
        <v>32</v>
      </c>
      <c r="D12" s="6">
        <v>52</v>
      </c>
      <c r="E12" s="6">
        <v>448</v>
      </c>
      <c r="F12" s="6">
        <v>106</v>
      </c>
      <c r="G12" s="6">
        <v>280</v>
      </c>
      <c r="H12" s="6">
        <v>28</v>
      </c>
      <c r="I12" s="6">
        <v>795</v>
      </c>
      <c r="J12" s="6">
        <v>122</v>
      </c>
      <c r="K12" s="6">
        <v>374</v>
      </c>
      <c r="L12" s="6">
        <v>551</v>
      </c>
      <c r="M12" s="6">
        <v>111</v>
      </c>
      <c r="N12" s="6">
        <v>1361</v>
      </c>
      <c r="O12" s="6">
        <v>420</v>
      </c>
      <c r="P12" s="6">
        <v>624</v>
      </c>
      <c r="Q12" s="6" t="s">
        <v>144</v>
      </c>
      <c r="R12" s="6" t="s">
        <v>144</v>
      </c>
      <c r="S12" s="6">
        <v>59</v>
      </c>
      <c r="T12" s="59">
        <f>+SUM(C12:S12)</f>
        <v>5363</v>
      </c>
      <c r="U12" s="22">
        <f t="shared" ref="U12:U46" si="0">T12/$T$46</f>
        <v>8.0964753233381693E-3</v>
      </c>
    </row>
    <row r="13" spans="1:21" x14ac:dyDescent="0.3">
      <c r="A13" s="59">
        <v>2</v>
      </c>
      <c r="B13" s="13" t="s">
        <v>12</v>
      </c>
      <c r="C13" s="11" t="s">
        <v>144</v>
      </c>
      <c r="D13" s="11">
        <v>2</v>
      </c>
      <c r="E13" s="11">
        <v>850</v>
      </c>
      <c r="F13" s="11" t="s">
        <v>144</v>
      </c>
      <c r="G13" s="11" t="s">
        <v>144</v>
      </c>
      <c r="H13" s="11">
        <v>347</v>
      </c>
      <c r="I13" s="11" t="s">
        <v>144</v>
      </c>
      <c r="J13" s="11">
        <v>1</v>
      </c>
      <c r="K13" s="11" t="s">
        <v>144</v>
      </c>
      <c r="L13" s="11">
        <v>1755</v>
      </c>
      <c r="M13" s="11">
        <v>1395</v>
      </c>
      <c r="N13" s="11" t="s">
        <v>144</v>
      </c>
      <c r="O13" s="11" t="s">
        <v>144</v>
      </c>
      <c r="P13" s="11" t="s">
        <v>144</v>
      </c>
      <c r="Q13" s="11" t="s">
        <v>144</v>
      </c>
      <c r="R13" s="11" t="s">
        <v>144</v>
      </c>
      <c r="S13" s="11">
        <v>1186</v>
      </c>
      <c r="T13" s="59">
        <f>+SUM(C13:S13)</f>
        <v>5536</v>
      </c>
      <c r="U13" s="22">
        <f t="shared" si="0"/>
        <v>8.3576519466716584E-3</v>
      </c>
    </row>
    <row r="14" spans="1:21" x14ac:dyDescent="0.3">
      <c r="A14" s="59">
        <v>3</v>
      </c>
      <c r="B14" s="13" t="s">
        <v>13</v>
      </c>
      <c r="C14" s="6">
        <v>9</v>
      </c>
      <c r="D14" s="6" t="s">
        <v>144</v>
      </c>
      <c r="E14" s="6" t="s">
        <v>144</v>
      </c>
      <c r="F14" s="6">
        <v>651</v>
      </c>
      <c r="G14" s="6" t="s">
        <v>144</v>
      </c>
      <c r="H14" s="6">
        <v>105</v>
      </c>
      <c r="I14" s="6" t="s">
        <v>144</v>
      </c>
      <c r="J14" s="6" t="s">
        <v>144</v>
      </c>
      <c r="K14" s="6" t="s">
        <v>144</v>
      </c>
      <c r="L14" s="6">
        <v>572</v>
      </c>
      <c r="M14" s="6" t="s">
        <v>144</v>
      </c>
      <c r="N14" s="6" t="s">
        <v>144</v>
      </c>
      <c r="O14" s="6" t="s">
        <v>144</v>
      </c>
      <c r="P14" s="6" t="s">
        <v>144</v>
      </c>
      <c r="Q14" s="6">
        <v>298</v>
      </c>
      <c r="R14" s="6">
        <v>5</v>
      </c>
      <c r="S14" s="6" t="s">
        <v>144</v>
      </c>
      <c r="T14" s="59">
        <f t="shared" ref="T14:T45" si="1">+SUM(C14:S14)</f>
        <v>1640</v>
      </c>
      <c r="U14" s="22">
        <f t="shared" si="0"/>
        <v>2.4758940015429049E-3</v>
      </c>
    </row>
    <row r="15" spans="1:21" x14ac:dyDescent="0.3">
      <c r="A15" s="59">
        <v>4</v>
      </c>
      <c r="B15" s="13" t="s">
        <v>14</v>
      </c>
      <c r="C15" s="11"/>
      <c r="D15" s="11"/>
      <c r="E15" s="11"/>
      <c r="F15" s="11"/>
      <c r="G15" s="11"/>
      <c r="H15" s="11"/>
      <c r="I15" s="11">
        <v>6692</v>
      </c>
      <c r="J15" s="11"/>
      <c r="K15" s="11"/>
      <c r="L15" s="11"/>
      <c r="M15" s="11"/>
      <c r="N15" s="11">
        <v>1350</v>
      </c>
      <c r="O15" s="11"/>
      <c r="P15" s="11"/>
      <c r="Q15" s="11"/>
      <c r="R15" s="11"/>
      <c r="S15" s="11"/>
      <c r="T15" s="59">
        <f t="shared" si="1"/>
        <v>8042</v>
      </c>
      <c r="U15" s="22">
        <f t="shared" si="0"/>
        <v>1.2140938756346366E-2</v>
      </c>
    </row>
    <row r="16" spans="1:21" x14ac:dyDescent="0.3">
      <c r="A16" s="59">
        <v>5</v>
      </c>
      <c r="B16" s="13" t="s">
        <v>15</v>
      </c>
      <c r="C16" s="6" t="s">
        <v>144</v>
      </c>
      <c r="D16" s="6" t="s">
        <v>144</v>
      </c>
      <c r="E16" s="6">
        <v>1191</v>
      </c>
      <c r="F16" s="6" t="s">
        <v>144</v>
      </c>
      <c r="G16" s="6" t="s">
        <v>144</v>
      </c>
      <c r="H16" s="6" t="s">
        <v>144</v>
      </c>
      <c r="I16" s="6" t="s">
        <v>144</v>
      </c>
      <c r="J16" s="6">
        <v>415</v>
      </c>
      <c r="K16" s="6" t="s">
        <v>144</v>
      </c>
      <c r="L16" s="6" t="s">
        <v>144</v>
      </c>
      <c r="M16" s="6" t="s">
        <v>144</v>
      </c>
      <c r="N16" s="6" t="s">
        <v>144</v>
      </c>
      <c r="O16" s="6" t="s">
        <v>144</v>
      </c>
      <c r="P16" s="6" t="s">
        <v>144</v>
      </c>
      <c r="Q16" s="6" t="s">
        <v>144</v>
      </c>
      <c r="R16" s="6" t="s">
        <v>144</v>
      </c>
      <c r="S16" s="6" t="s">
        <v>144</v>
      </c>
      <c r="T16" s="59">
        <f t="shared" si="1"/>
        <v>1606</v>
      </c>
      <c r="U16" s="22">
        <f t="shared" si="0"/>
        <v>2.4245644917548202E-3</v>
      </c>
    </row>
    <row r="17" spans="1:21" x14ac:dyDescent="0.3">
      <c r="A17" s="59">
        <v>6</v>
      </c>
      <c r="B17" s="13" t="s">
        <v>16</v>
      </c>
      <c r="C17" s="11">
        <v>670</v>
      </c>
      <c r="D17" s="11">
        <v>841</v>
      </c>
      <c r="E17" s="11">
        <v>1050</v>
      </c>
      <c r="F17" s="11" t="s">
        <v>144</v>
      </c>
      <c r="G17" s="11">
        <v>282</v>
      </c>
      <c r="H17" s="11">
        <v>410</v>
      </c>
      <c r="I17" s="11">
        <v>915</v>
      </c>
      <c r="J17" s="11">
        <v>25</v>
      </c>
      <c r="K17" s="11">
        <v>33</v>
      </c>
      <c r="L17" s="11">
        <v>5030</v>
      </c>
      <c r="M17" s="11">
        <v>1223</v>
      </c>
      <c r="N17" s="11">
        <v>557</v>
      </c>
      <c r="O17" s="11">
        <v>270</v>
      </c>
      <c r="P17" s="11" t="s">
        <v>144</v>
      </c>
      <c r="Q17" s="11" t="s">
        <v>144</v>
      </c>
      <c r="R17" s="11" t="s">
        <v>144</v>
      </c>
      <c r="S17" s="11">
        <v>148</v>
      </c>
      <c r="T17" s="59">
        <f t="shared" si="1"/>
        <v>11454</v>
      </c>
      <c r="U17" s="22">
        <f t="shared" si="0"/>
        <v>1.7292006032727091E-2</v>
      </c>
    </row>
    <row r="18" spans="1:21" x14ac:dyDescent="0.3">
      <c r="A18" s="59">
        <v>7</v>
      </c>
      <c r="B18" s="13" t="s">
        <v>17</v>
      </c>
      <c r="C18" s="6" t="s">
        <v>144</v>
      </c>
      <c r="D18" s="6" t="s">
        <v>144</v>
      </c>
      <c r="E18" s="6" t="s">
        <v>144</v>
      </c>
      <c r="F18" s="6" t="s">
        <v>144</v>
      </c>
      <c r="G18" s="6" t="s">
        <v>144</v>
      </c>
      <c r="H18" s="6" t="s">
        <v>144</v>
      </c>
      <c r="I18" s="6" t="s">
        <v>144</v>
      </c>
      <c r="J18" s="6" t="s">
        <v>144</v>
      </c>
      <c r="K18" s="6" t="s">
        <v>144</v>
      </c>
      <c r="L18" s="6">
        <v>707</v>
      </c>
      <c r="M18" s="6" t="s">
        <v>144</v>
      </c>
      <c r="N18" s="6" t="s">
        <v>144</v>
      </c>
      <c r="O18" s="6" t="s">
        <v>144</v>
      </c>
      <c r="P18" s="6" t="s">
        <v>144</v>
      </c>
      <c r="Q18" s="6" t="s">
        <v>144</v>
      </c>
      <c r="R18" s="6" t="s">
        <v>144</v>
      </c>
      <c r="S18" s="6" t="s">
        <v>144</v>
      </c>
      <c r="T18" s="59">
        <f t="shared" si="1"/>
        <v>707</v>
      </c>
      <c r="U18" s="22">
        <f t="shared" si="0"/>
        <v>1.0673518652992888E-3</v>
      </c>
    </row>
    <row r="19" spans="1:21" x14ac:dyDescent="0.3">
      <c r="A19" s="59">
        <v>8</v>
      </c>
      <c r="B19" s="13" t="s">
        <v>18</v>
      </c>
      <c r="C19" s="11" t="s">
        <v>144</v>
      </c>
      <c r="D19" s="11" t="s">
        <v>144</v>
      </c>
      <c r="E19" s="11">
        <v>337</v>
      </c>
      <c r="F19" s="11">
        <v>48</v>
      </c>
      <c r="G19" s="11" t="s">
        <v>144</v>
      </c>
      <c r="H19" s="11" t="s">
        <v>144</v>
      </c>
      <c r="I19" s="11" t="s">
        <v>144</v>
      </c>
      <c r="J19" s="11">
        <v>399</v>
      </c>
      <c r="K19" s="11" t="s">
        <v>144</v>
      </c>
      <c r="L19" s="11">
        <v>135</v>
      </c>
      <c r="M19" s="11">
        <v>206</v>
      </c>
      <c r="N19" s="11" t="s">
        <v>144</v>
      </c>
      <c r="O19" s="11" t="s">
        <v>144</v>
      </c>
      <c r="P19" s="11" t="s">
        <v>144</v>
      </c>
      <c r="Q19" s="11">
        <v>17</v>
      </c>
      <c r="R19" s="11" t="s">
        <v>144</v>
      </c>
      <c r="S19" s="11" t="s">
        <v>144</v>
      </c>
      <c r="T19" s="59">
        <f t="shared" si="1"/>
        <v>1142</v>
      </c>
      <c r="U19" s="22">
        <f t="shared" si="0"/>
        <v>1.7240676522939007E-3</v>
      </c>
    </row>
    <row r="20" spans="1:21" x14ac:dyDescent="0.3">
      <c r="A20" s="59">
        <v>9</v>
      </c>
      <c r="B20" s="13" t="s">
        <v>19</v>
      </c>
      <c r="C20" s="6">
        <v>3</v>
      </c>
      <c r="D20" s="6">
        <v>356</v>
      </c>
      <c r="E20" s="6">
        <v>1135</v>
      </c>
      <c r="F20" s="6">
        <v>3</v>
      </c>
      <c r="G20" s="6">
        <v>179</v>
      </c>
      <c r="H20" s="6">
        <v>297</v>
      </c>
      <c r="I20" s="6">
        <v>5</v>
      </c>
      <c r="J20" s="6">
        <v>797</v>
      </c>
      <c r="K20" s="6" t="s">
        <v>144</v>
      </c>
      <c r="L20" s="6">
        <v>3678</v>
      </c>
      <c r="M20" s="6">
        <v>379</v>
      </c>
      <c r="N20" s="6">
        <v>334</v>
      </c>
      <c r="O20" s="6">
        <v>3</v>
      </c>
      <c r="P20" s="6" t="s">
        <v>144</v>
      </c>
      <c r="Q20" s="6">
        <v>2</v>
      </c>
      <c r="R20" s="6" t="s">
        <v>144</v>
      </c>
      <c r="S20" s="6">
        <v>213</v>
      </c>
      <c r="T20" s="59">
        <f t="shared" si="1"/>
        <v>7384</v>
      </c>
      <c r="U20" s="22">
        <f t="shared" si="0"/>
        <v>1.1147561772800492E-2</v>
      </c>
    </row>
    <row r="21" spans="1:21" x14ac:dyDescent="0.3">
      <c r="A21" s="59">
        <v>10</v>
      </c>
      <c r="B21" s="13" t="s">
        <v>20</v>
      </c>
      <c r="C21" s="11">
        <v>627</v>
      </c>
      <c r="D21" s="11">
        <v>784</v>
      </c>
      <c r="E21" s="11">
        <v>1921</v>
      </c>
      <c r="F21" s="11">
        <v>687</v>
      </c>
      <c r="G21" s="11">
        <v>1005</v>
      </c>
      <c r="H21" s="11">
        <v>520</v>
      </c>
      <c r="I21" s="11" t="s">
        <v>144</v>
      </c>
      <c r="J21" s="11">
        <v>1654</v>
      </c>
      <c r="K21" s="11" t="s">
        <v>144</v>
      </c>
      <c r="L21" s="11">
        <v>5457</v>
      </c>
      <c r="M21" s="11">
        <v>1099</v>
      </c>
      <c r="N21" s="11">
        <v>1489</v>
      </c>
      <c r="O21" s="11">
        <v>1279</v>
      </c>
      <c r="P21" s="11">
        <v>497</v>
      </c>
      <c r="Q21" s="11">
        <v>1451</v>
      </c>
      <c r="R21" s="11" t="s">
        <v>144</v>
      </c>
      <c r="S21" s="11">
        <v>1000</v>
      </c>
      <c r="T21" s="59">
        <f t="shared" si="1"/>
        <v>19470</v>
      </c>
      <c r="U21" s="22">
        <f t="shared" si="0"/>
        <v>2.9393692811000217E-2</v>
      </c>
    </row>
    <row r="22" spans="1:21" x14ac:dyDescent="0.3">
      <c r="A22" s="59">
        <v>11</v>
      </c>
      <c r="B22" s="13" t="s">
        <v>21</v>
      </c>
      <c r="C22" s="6">
        <v>5</v>
      </c>
      <c r="D22" s="6">
        <v>46</v>
      </c>
      <c r="E22" s="6">
        <v>2896</v>
      </c>
      <c r="F22" s="6">
        <v>1</v>
      </c>
      <c r="G22" s="6">
        <v>190</v>
      </c>
      <c r="H22" s="6">
        <v>26</v>
      </c>
      <c r="I22" s="6">
        <v>40</v>
      </c>
      <c r="J22" s="6">
        <v>90</v>
      </c>
      <c r="K22" s="6">
        <v>4</v>
      </c>
      <c r="L22" s="6">
        <v>6764</v>
      </c>
      <c r="M22" s="6">
        <v>84</v>
      </c>
      <c r="N22" s="6">
        <v>955</v>
      </c>
      <c r="O22" s="6">
        <v>4</v>
      </c>
      <c r="P22" s="6">
        <v>1</v>
      </c>
      <c r="Q22" s="6">
        <v>1</v>
      </c>
      <c r="R22" s="6">
        <v>1</v>
      </c>
      <c r="S22" s="6" t="s">
        <v>144</v>
      </c>
      <c r="T22" s="59">
        <f t="shared" si="1"/>
        <v>11108</v>
      </c>
      <c r="U22" s="22">
        <f t="shared" si="0"/>
        <v>1.6769652786060112E-2</v>
      </c>
    </row>
    <row r="23" spans="1:21" x14ac:dyDescent="0.3">
      <c r="A23" s="59">
        <v>12</v>
      </c>
      <c r="B23" s="13" t="s">
        <v>22</v>
      </c>
      <c r="C23" s="11" t="s">
        <v>144</v>
      </c>
      <c r="D23" s="11">
        <v>1</v>
      </c>
      <c r="E23" s="11" t="s">
        <v>144</v>
      </c>
      <c r="F23" s="11" t="s">
        <v>144</v>
      </c>
      <c r="G23" s="11" t="s">
        <v>144</v>
      </c>
      <c r="H23" s="11">
        <v>2</v>
      </c>
      <c r="I23" s="11" t="s">
        <v>144</v>
      </c>
      <c r="J23" s="11" t="s">
        <v>144</v>
      </c>
      <c r="K23" s="11" t="s">
        <v>144</v>
      </c>
      <c r="L23" s="11">
        <v>407</v>
      </c>
      <c r="M23" s="11">
        <v>21</v>
      </c>
      <c r="N23" s="11" t="s">
        <v>144</v>
      </c>
      <c r="O23" s="11" t="s">
        <v>144</v>
      </c>
      <c r="P23" s="11" t="s">
        <v>144</v>
      </c>
      <c r="Q23" s="11" t="s">
        <v>144</v>
      </c>
      <c r="R23" s="11" t="s">
        <v>144</v>
      </c>
      <c r="S23" s="11" t="s">
        <v>144</v>
      </c>
      <c r="T23" s="59">
        <f t="shared" si="1"/>
        <v>431</v>
      </c>
      <c r="U23" s="22">
        <f t="shared" si="0"/>
        <v>6.506770211371902E-4</v>
      </c>
    </row>
    <row r="24" spans="1:21" x14ac:dyDescent="0.3">
      <c r="A24" s="59">
        <v>13</v>
      </c>
      <c r="B24" s="13" t="s">
        <v>23</v>
      </c>
      <c r="C24" s="6" t="s">
        <v>144</v>
      </c>
      <c r="D24" s="6">
        <v>345</v>
      </c>
      <c r="E24" s="6">
        <v>1219</v>
      </c>
      <c r="F24" s="6">
        <v>447</v>
      </c>
      <c r="G24" s="6">
        <v>251</v>
      </c>
      <c r="H24" s="6">
        <v>697</v>
      </c>
      <c r="I24" s="6">
        <v>1603</v>
      </c>
      <c r="J24" s="6">
        <v>821</v>
      </c>
      <c r="K24" s="6">
        <v>359</v>
      </c>
      <c r="L24" s="6">
        <v>1873</v>
      </c>
      <c r="M24" s="6">
        <v>1106</v>
      </c>
      <c r="N24" s="6">
        <v>1751</v>
      </c>
      <c r="O24" s="6">
        <v>248</v>
      </c>
      <c r="P24" s="6">
        <v>676</v>
      </c>
      <c r="Q24" s="6">
        <v>269</v>
      </c>
      <c r="R24" s="6">
        <v>388</v>
      </c>
      <c r="S24" s="6">
        <v>2177</v>
      </c>
      <c r="T24" s="59">
        <f t="shared" si="1"/>
        <v>14230</v>
      </c>
      <c r="U24" s="22">
        <f t="shared" si="0"/>
        <v>2.1482909537777765E-2</v>
      </c>
    </row>
    <row r="25" spans="1:21" x14ac:dyDescent="0.3">
      <c r="A25" s="59">
        <v>14</v>
      </c>
      <c r="B25" s="13" t="s">
        <v>24</v>
      </c>
      <c r="C25" s="11" t="s">
        <v>144</v>
      </c>
      <c r="D25" s="11">
        <v>2</v>
      </c>
      <c r="E25" s="11">
        <v>1</v>
      </c>
      <c r="F25" s="11" t="s">
        <v>144</v>
      </c>
      <c r="G25" s="11" t="s">
        <v>144</v>
      </c>
      <c r="H25" s="11" t="s">
        <v>144</v>
      </c>
      <c r="I25" s="11" t="s">
        <v>144</v>
      </c>
      <c r="J25" s="11" t="s">
        <v>144</v>
      </c>
      <c r="K25" s="11" t="s">
        <v>144</v>
      </c>
      <c r="L25" s="11">
        <v>78</v>
      </c>
      <c r="M25" s="11">
        <v>6</v>
      </c>
      <c r="N25" s="11" t="s">
        <v>144</v>
      </c>
      <c r="O25" s="11" t="s">
        <v>144</v>
      </c>
      <c r="P25" s="11" t="s">
        <v>144</v>
      </c>
      <c r="Q25" s="11" t="s">
        <v>144</v>
      </c>
      <c r="R25" s="11" t="s">
        <v>144</v>
      </c>
      <c r="S25" s="11">
        <v>1</v>
      </c>
      <c r="T25" s="59">
        <f t="shared" si="1"/>
        <v>88</v>
      </c>
      <c r="U25" s="22">
        <f t="shared" si="0"/>
        <v>1.328528488632778E-4</v>
      </c>
    </row>
    <row r="26" spans="1:21" x14ac:dyDescent="0.3">
      <c r="A26" s="59">
        <v>15</v>
      </c>
      <c r="B26" s="13" t="s">
        <v>25</v>
      </c>
      <c r="C26" s="6" t="s">
        <v>144</v>
      </c>
      <c r="D26" s="6">
        <v>14</v>
      </c>
      <c r="E26" s="6">
        <v>7</v>
      </c>
      <c r="F26" s="6" t="s">
        <v>144</v>
      </c>
      <c r="G26" s="6">
        <v>1</v>
      </c>
      <c r="H26" s="6">
        <v>8</v>
      </c>
      <c r="I26" s="6" t="s">
        <v>144</v>
      </c>
      <c r="J26" s="6">
        <v>5</v>
      </c>
      <c r="K26" s="6" t="s">
        <v>144</v>
      </c>
      <c r="L26" s="6">
        <v>537</v>
      </c>
      <c r="M26" s="6">
        <v>73</v>
      </c>
      <c r="N26" s="6">
        <v>5</v>
      </c>
      <c r="O26" s="6">
        <v>5</v>
      </c>
      <c r="P26" s="6" t="s">
        <v>144</v>
      </c>
      <c r="Q26" s="6" t="s">
        <v>144</v>
      </c>
      <c r="R26" s="6" t="s">
        <v>144</v>
      </c>
      <c r="S26" s="6" t="s">
        <v>144</v>
      </c>
      <c r="T26" s="59">
        <f t="shared" si="1"/>
        <v>655</v>
      </c>
      <c r="U26" s="22">
        <f t="shared" si="0"/>
        <v>9.8884790915280637E-4</v>
      </c>
    </row>
    <row r="27" spans="1:21" x14ac:dyDescent="0.3">
      <c r="A27" s="59">
        <v>16</v>
      </c>
      <c r="B27" s="13" t="s">
        <v>26</v>
      </c>
      <c r="C27" s="11" t="s">
        <v>144</v>
      </c>
      <c r="D27" s="11">
        <v>1064</v>
      </c>
      <c r="E27" s="11" t="s">
        <v>144</v>
      </c>
      <c r="F27" s="11" t="s">
        <v>144</v>
      </c>
      <c r="G27" s="11" t="s">
        <v>144</v>
      </c>
      <c r="H27" s="11" t="s">
        <v>144</v>
      </c>
      <c r="I27" s="11" t="s">
        <v>144</v>
      </c>
      <c r="J27" s="11">
        <v>509</v>
      </c>
      <c r="K27" s="11" t="s">
        <v>144</v>
      </c>
      <c r="L27" s="11">
        <v>1294</v>
      </c>
      <c r="M27" s="11">
        <v>890</v>
      </c>
      <c r="N27" s="11" t="s">
        <v>144</v>
      </c>
      <c r="O27" s="11" t="s">
        <v>144</v>
      </c>
      <c r="P27" s="11" t="s">
        <v>144</v>
      </c>
      <c r="Q27" s="11" t="s">
        <v>144</v>
      </c>
      <c r="R27" s="11" t="s">
        <v>144</v>
      </c>
      <c r="S27" s="11">
        <v>651</v>
      </c>
      <c r="T27" s="59">
        <f t="shared" si="1"/>
        <v>4408</v>
      </c>
      <c r="U27" s="22">
        <f t="shared" si="0"/>
        <v>6.6547199748787341E-3</v>
      </c>
    </row>
    <row r="28" spans="1:21" x14ac:dyDescent="0.3">
      <c r="A28" s="59">
        <v>17</v>
      </c>
      <c r="B28" s="13" t="s">
        <v>27</v>
      </c>
      <c r="C28" s="6" t="s">
        <v>144</v>
      </c>
      <c r="D28" s="6" t="s">
        <v>144</v>
      </c>
      <c r="E28" s="6" t="s">
        <v>144</v>
      </c>
      <c r="F28" s="6" t="s">
        <v>144</v>
      </c>
      <c r="G28" s="6" t="s">
        <v>144</v>
      </c>
      <c r="H28" s="6" t="s">
        <v>144</v>
      </c>
      <c r="I28" s="6">
        <v>474</v>
      </c>
      <c r="J28" s="6" t="s">
        <v>144</v>
      </c>
      <c r="K28" s="6" t="s">
        <v>144</v>
      </c>
      <c r="L28" s="6" t="s">
        <v>144</v>
      </c>
      <c r="M28" s="6" t="s">
        <v>144</v>
      </c>
      <c r="N28" s="6">
        <v>1140</v>
      </c>
      <c r="O28" s="6" t="s">
        <v>144</v>
      </c>
      <c r="P28" s="6" t="s">
        <v>144</v>
      </c>
      <c r="Q28" s="6" t="s">
        <v>144</v>
      </c>
      <c r="R28" s="6" t="s">
        <v>144</v>
      </c>
      <c r="S28" s="6" t="s">
        <v>144</v>
      </c>
      <c r="T28" s="59">
        <f t="shared" si="1"/>
        <v>1614</v>
      </c>
      <c r="U28" s="22">
        <f t="shared" si="0"/>
        <v>2.4366420234696634E-3</v>
      </c>
    </row>
    <row r="29" spans="1:21" x14ac:dyDescent="0.3">
      <c r="A29" s="59">
        <v>18</v>
      </c>
      <c r="B29" s="13" t="s">
        <v>28</v>
      </c>
      <c r="C29" s="11" t="s">
        <v>144</v>
      </c>
      <c r="D29" s="11" t="s">
        <v>144</v>
      </c>
      <c r="E29" s="11" t="s">
        <v>144</v>
      </c>
      <c r="F29" s="11" t="s">
        <v>144</v>
      </c>
      <c r="G29" s="11">
        <v>658</v>
      </c>
      <c r="H29" s="11" t="s">
        <v>144</v>
      </c>
      <c r="I29" s="11" t="s">
        <v>144</v>
      </c>
      <c r="J29" s="11" t="s">
        <v>144</v>
      </c>
      <c r="K29" s="11">
        <v>48</v>
      </c>
      <c r="L29" s="11" t="s">
        <v>144</v>
      </c>
      <c r="M29" s="11" t="s">
        <v>144</v>
      </c>
      <c r="N29" s="11">
        <v>172</v>
      </c>
      <c r="O29" s="11" t="s">
        <v>144</v>
      </c>
      <c r="P29" s="11" t="s">
        <v>144</v>
      </c>
      <c r="Q29" s="11" t="s">
        <v>144</v>
      </c>
      <c r="R29" s="11" t="s">
        <v>144</v>
      </c>
      <c r="S29" s="11" t="s">
        <v>144</v>
      </c>
      <c r="T29" s="59">
        <f>+SUM(C29:S29)</f>
        <v>878</v>
      </c>
      <c r="U29" s="22">
        <f t="shared" si="0"/>
        <v>1.3255091057040673E-3</v>
      </c>
    </row>
    <row r="30" spans="1:21" x14ac:dyDescent="0.3">
      <c r="A30" s="59">
        <v>19</v>
      </c>
      <c r="B30" s="13" t="s">
        <v>29</v>
      </c>
      <c r="C30" s="6">
        <v>774</v>
      </c>
      <c r="D30" s="6" t="s">
        <v>144</v>
      </c>
      <c r="E30" s="6" t="s">
        <v>144</v>
      </c>
      <c r="F30" s="6" t="s">
        <v>144</v>
      </c>
      <c r="G30" s="6">
        <v>2990</v>
      </c>
      <c r="H30" s="6" t="s">
        <v>144</v>
      </c>
      <c r="I30" s="6">
        <v>8572</v>
      </c>
      <c r="J30" s="6">
        <v>441</v>
      </c>
      <c r="K30" s="6">
        <v>4034</v>
      </c>
      <c r="L30" s="6" t="s">
        <v>144</v>
      </c>
      <c r="M30" s="6" t="s">
        <v>144</v>
      </c>
      <c r="N30" s="6">
        <v>3732</v>
      </c>
      <c r="O30" s="6">
        <v>8702</v>
      </c>
      <c r="P30" s="6">
        <v>368</v>
      </c>
      <c r="Q30" s="6" t="s">
        <v>144</v>
      </c>
      <c r="R30" s="6" t="s">
        <v>144</v>
      </c>
      <c r="S30" s="6" t="s">
        <v>144</v>
      </c>
      <c r="T30" s="59">
        <f t="shared" si="1"/>
        <v>29613</v>
      </c>
      <c r="U30" s="22">
        <f t="shared" si="0"/>
        <v>4.4706493333957341E-2</v>
      </c>
    </row>
    <row r="31" spans="1:21" x14ac:dyDescent="0.3">
      <c r="A31" s="59">
        <v>20</v>
      </c>
      <c r="B31" s="13" t="s">
        <v>30</v>
      </c>
      <c r="C31" s="11">
        <v>70</v>
      </c>
      <c r="D31" s="11">
        <v>827</v>
      </c>
      <c r="E31" s="11">
        <v>1628</v>
      </c>
      <c r="F31" s="11">
        <v>319</v>
      </c>
      <c r="G31" s="11">
        <v>500</v>
      </c>
      <c r="H31" s="11">
        <v>816</v>
      </c>
      <c r="I31" s="11">
        <v>196</v>
      </c>
      <c r="J31" s="11">
        <v>1892</v>
      </c>
      <c r="K31" s="11">
        <v>50</v>
      </c>
      <c r="L31" s="11">
        <v>15266</v>
      </c>
      <c r="M31" s="11">
        <v>1476</v>
      </c>
      <c r="N31" s="11">
        <v>613</v>
      </c>
      <c r="O31" s="11">
        <v>70</v>
      </c>
      <c r="P31" s="11">
        <v>2</v>
      </c>
      <c r="Q31" s="11">
        <v>11</v>
      </c>
      <c r="R31" s="11">
        <v>4</v>
      </c>
      <c r="S31" s="11">
        <v>351</v>
      </c>
      <c r="T31" s="59">
        <f t="shared" si="1"/>
        <v>24091</v>
      </c>
      <c r="U31" s="22">
        <f t="shared" si="0"/>
        <v>3.6369977067786656E-2</v>
      </c>
    </row>
    <row r="32" spans="1:21" x14ac:dyDescent="0.3">
      <c r="A32" s="59">
        <v>21</v>
      </c>
      <c r="B32" s="13" t="s">
        <v>31</v>
      </c>
      <c r="C32" s="6">
        <v>3030</v>
      </c>
      <c r="D32" s="6">
        <v>10363</v>
      </c>
      <c r="E32" s="6">
        <v>13530</v>
      </c>
      <c r="F32" s="6">
        <v>6267</v>
      </c>
      <c r="G32" s="6">
        <v>6376</v>
      </c>
      <c r="H32" s="6">
        <v>8272</v>
      </c>
      <c r="I32" s="6">
        <v>5819</v>
      </c>
      <c r="J32" s="6">
        <v>11410</v>
      </c>
      <c r="K32" s="6">
        <v>1657</v>
      </c>
      <c r="L32" s="6">
        <v>76912</v>
      </c>
      <c r="M32" s="6">
        <v>13139</v>
      </c>
      <c r="N32" s="6">
        <v>11771</v>
      </c>
      <c r="O32" s="6">
        <v>4562</v>
      </c>
      <c r="P32" s="6">
        <v>7696</v>
      </c>
      <c r="Q32" s="6">
        <v>9150</v>
      </c>
      <c r="R32" s="6">
        <v>2769</v>
      </c>
      <c r="S32" s="6">
        <v>5760</v>
      </c>
      <c r="T32" s="59">
        <f t="shared" si="1"/>
        <v>198483</v>
      </c>
      <c r="U32" s="22">
        <f t="shared" si="0"/>
        <v>0.29964809091965877</v>
      </c>
    </row>
    <row r="33" spans="1:21" x14ac:dyDescent="0.3">
      <c r="A33" s="59">
        <v>22</v>
      </c>
      <c r="B33" s="13" t="s">
        <v>32</v>
      </c>
      <c r="C33" s="11">
        <v>48</v>
      </c>
      <c r="D33" s="11">
        <v>987</v>
      </c>
      <c r="E33" s="11">
        <v>4338</v>
      </c>
      <c r="F33" s="11">
        <v>1166</v>
      </c>
      <c r="G33" s="11">
        <v>3187</v>
      </c>
      <c r="H33" s="11">
        <v>934</v>
      </c>
      <c r="I33" s="11">
        <v>1397</v>
      </c>
      <c r="J33" s="11">
        <v>3091</v>
      </c>
      <c r="K33" s="11">
        <v>97</v>
      </c>
      <c r="L33" s="11">
        <v>22887</v>
      </c>
      <c r="M33" s="11">
        <v>3897</v>
      </c>
      <c r="N33" s="11">
        <v>2765</v>
      </c>
      <c r="O33" s="11">
        <v>142</v>
      </c>
      <c r="P33" s="11">
        <v>93</v>
      </c>
      <c r="Q33" s="11">
        <v>48</v>
      </c>
      <c r="R33" s="11">
        <v>26</v>
      </c>
      <c r="S33" s="11">
        <v>1791</v>
      </c>
      <c r="T33" s="59">
        <f t="shared" si="1"/>
        <v>46894</v>
      </c>
      <c r="U33" s="22">
        <f t="shared" si="0"/>
        <v>7.0795471529483525E-2</v>
      </c>
    </row>
    <row r="34" spans="1:21" x14ac:dyDescent="0.3">
      <c r="A34" s="59">
        <v>23</v>
      </c>
      <c r="B34" s="13" t="s">
        <v>33</v>
      </c>
      <c r="C34" s="6" t="s">
        <v>144</v>
      </c>
      <c r="D34" s="6">
        <v>153</v>
      </c>
      <c r="E34" s="6">
        <v>1297</v>
      </c>
      <c r="F34" s="6" t="s">
        <v>144</v>
      </c>
      <c r="G34" s="6" t="s">
        <v>144</v>
      </c>
      <c r="H34" s="6" t="s">
        <v>144</v>
      </c>
      <c r="I34" s="6" t="s">
        <v>144</v>
      </c>
      <c r="J34" s="6">
        <v>1294</v>
      </c>
      <c r="K34" s="6" t="s">
        <v>144</v>
      </c>
      <c r="L34" s="6">
        <v>95</v>
      </c>
      <c r="M34" s="6">
        <v>33</v>
      </c>
      <c r="N34" s="6" t="s">
        <v>144</v>
      </c>
      <c r="O34" s="6" t="s">
        <v>144</v>
      </c>
      <c r="P34" s="6" t="s">
        <v>144</v>
      </c>
      <c r="Q34" s="6" t="s">
        <v>144</v>
      </c>
      <c r="R34" s="6" t="s">
        <v>144</v>
      </c>
      <c r="S34" s="6" t="s">
        <v>144</v>
      </c>
      <c r="T34" s="59">
        <f t="shared" si="1"/>
        <v>2872</v>
      </c>
      <c r="U34" s="22">
        <f t="shared" si="0"/>
        <v>4.3358338856287941E-3</v>
      </c>
    </row>
    <row r="35" spans="1:21" x14ac:dyDescent="0.3">
      <c r="A35" s="59">
        <v>24</v>
      </c>
      <c r="B35" s="13" t="s">
        <v>34</v>
      </c>
      <c r="C35" s="11" t="s">
        <v>144</v>
      </c>
      <c r="D35" s="11">
        <v>7</v>
      </c>
      <c r="E35" s="11" t="s">
        <v>144</v>
      </c>
      <c r="F35" s="11" t="s">
        <v>144</v>
      </c>
      <c r="G35" s="11" t="s">
        <v>144</v>
      </c>
      <c r="H35" s="11" t="s">
        <v>144</v>
      </c>
      <c r="I35" s="11">
        <v>2396</v>
      </c>
      <c r="J35" s="11" t="s">
        <v>144</v>
      </c>
      <c r="K35" s="11" t="s">
        <v>144</v>
      </c>
      <c r="L35" s="11">
        <v>214</v>
      </c>
      <c r="M35" s="11" t="s">
        <v>144</v>
      </c>
      <c r="N35" s="11">
        <v>397</v>
      </c>
      <c r="O35" s="11">
        <v>313</v>
      </c>
      <c r="P35" s="11" t="s">
        <v>144</v>
      </c>
      <c r="Q35" s="11">
        <v>439</v>
      </c>
      <c r="R35" s="11" t="s">
        <v>144</v>
      </c>
      <c r="S35" s="11" t="s">
        <v>144</v>
      </c>
      <c r="T35" s="59">
        <f t="shared" si="1"/>
        <v>3766</v>
      </c>
      <c r="U35" s="22">
        <f t="shared" si="0"/>
        <v>5.6854980547625484E-3</v>
      </c>
    </row>
    <row r="36" spans="1:21" x14ac:dyDescent="0.3">
      <c r="A36" s="59">
        <v>25</v>
      </c>
      <c r="B36" s="13" t="s">
        <v>35</v>
      </c>
      <c r="C36" s="6">
        <v>810</v>
      </c>
      <c r="D36" s="6">
        <v>19</v>
      </c>
      <c r="E36" s="6">
        <v>722</v>
      </c>
      <c r="F36" s="6" t="s">
        <v>144</v>
      </c>
      <c r="G36" s="6">
        <v>559</v>
      </c>
      <c r="H36" s="6">
        <v>648</v>
      </c>
      <c r="I36" s="6">
        <v>377</v>
      </c>
      <c r="J36" s="6">
        <v>1259</v>
      </c>
      <c r="K36" s="6">
        <v>81</v>
      </c>
      <c r="L36" s="6">
        <v>2233</v>
      </c>
      <c r="M36" s="6">
        <v>588</v>
      </c>
      <c r="N36" s="6">
        <v>500</v>
      </c>
      <c r="O36" s="6">
        <v>3</v>
      </c>
      <c r="P36" s="6" t="s">
        <v>144</v>
      </c>
      <c r="Q36" s="6" t="s">
        <v>144</v>
      </c>
      <c r="R36" s="6" t="s">
        <v>144</v>
      </c>
      <c r="S36" s="6">
        <v>599</v>
      </c>
      <c r="T36" s="59">
        <f t="shared" si="1"/>
        <v>8398</v>
      </c>
      <c r="U36" s="22">
        <f t="shared" si="0"/>
        <v>1.2678388917656899E-2</v>
      </c>
    </row>
    <row r="37" spans="1:21" x14ac:dyDescent="0.3">
      <c r="A37" s="59">
        <v>26</v>
      </c>
      <c r="B37" s="13" t="s">
        <v>36</v>
      </c>
      <c r="C37" s="10" t="s">
        <v>144</v>
      </c>
      <c r="D37" s="10" t="s">
        <v>144</v>
      </c>
      <c r="E37" s="10">
        <v>504</v>
      </c>
      <c r="F37" s="10" t="s">
        <v>144</v>
      </c>
      <c r="G37" s="10" t="s">
        <v>144</v>
      </c>
      <c r="H37" s="10" t="s">
        <v>144</v>
      </c>
      <c r="I37" s="10" t="s">
        <v>144</v>
      </c>
      <c r="J37" s="10">
        <v>785</v>
      </c>
      <c r="K37" s="10" t="s">
        <v>144</v>
      </c>
      <c r="L37" s="10">
        <v>694</v>
      </c>
      <c r="M37" s="10">
        <v>610</v>
      </c>
      <c r="N37" s="10">
        <v>526</v>
      </c>
      <c r="O37" s="10" t="s">
        <v>144</v>
      </c>
      <c r="P37" s="10" t="s">
        <v>144</v>
      </c>
      <c r="Q37" s="10" t="s">
        <v>144</v>
      </c>
      <c r="R37" s="10" t="s">
        <v>144</v>
      </c>
      <c r="S37" s="10" t="s">
        <v>144</v>
      </c>
      <c r="T37" s="59">
        <f t="shared" si="1"/>
        <v>3119</v>
      </c>
      <c r="U37" s="22">
        <f t="shared" si="0"/>
        <v>4.7087276773245855E-3</v>
      </c>
    </row>
    <row r="38" spans="1:21" x14ac:dyDescent="0.3">
      <c r="A38" s="59">
        <v>27</v>
      </c>
      <c r="B38" s="13" t="s">
        <v>37</v>
      </c>
      <c r="C38" s="6" t="s">
        <v>144</v>
      </c>
      <c r="D38" s="6" t="s">
        <v>144</v>
      </c>
      <c r="E38" s="6" t="s">
        <v>144</v>
      </c>
      <c r="F38" s="6" t="s">
        <v>144</v>
      </c>
      <c r="G38" s="6" t="s">
        <v>144</v>
      </c>
      <c r="H38" s="6" t="s">
        <v>144</v>
      </c>
      <c r="I38" s="6" t="s">
        <v>144</v>
      </c>
      <c r="J38" s="6" t="s">
        <v>144</v>
      </c>
      <c r="K38" s="6" t="s">
        <v>144</v>
      </c>
      <c r="L38" s="6">
        <v>294</v>
      </c>
      <c r="M38" s="6" t="s">
        <v>144</v>
      </c>
      <c r="N38" s="6" t="s">
        <v>144</v>
      </c>
      <c r="O38" s="6" t="s">
        <v>144</v>
      </c>
      <c r="P38" s="6">
        <v>2352</v>
      </c>
      <c r="Q38" s="6" t="s">
        <v>144</v>
      </c>
      <c r="R38" s="6" t="s">
        <v>144</v>
      </c>
      <c r="S38" s="6" t="s">
        <v>144</v>
      </c>
      <c r="T38" s="59">
        <f t="shared" si="1"/>
        <v>2646</v>
      </c>
      <c r="U38" s="22">
        <f t="shared" si="0"/>
        <v>3.9946436146844674E-3</v>
      </c>
    </row>
    <row r="39" spans="1:21" x14ac:dyDescent="0.3">
      <c r="A39" s="59">
        <v>28</v>
      </c>
      <c r="B39" s="13" t="s">
        <v>38</v>
      </c>
      <c r="C39" s="11">
        <v>538</v>
      </c>
      <c r="D39" s="11" t="s">
        <v>144</v>
      </c>
      <c r="E39" s="11">
        <v>82</v>
      </c>
      <c r="F39" s="11">
        <v>559</v>
      </c>
      <c r="G39" s="11">
        <v>166</v>
      </c>
      <c r="H39" s="11" t="s">
        <v>144</v>
      </c>
      <c r="I39" s="11" t="s">
        <v>144</v>
      </c>
      <c r="J39" s="11">
        <v>256</v>
      </c>
      <c r="K39" s="11" t="s">
        <v>144</v>
      </c>
      <c r="L39" s="11">
        <v>105</v>
      </c>
      <c r="M39" s="11" t="s">
        <v>144</v>
      </c>
      <c r="N39" s="11">
        <v>983</v>
      </c>
      <c r="O39" s="11">
        <v>743</v>
      </c>
      <c r="P39" s="11">
        <v>198</v>
      </c>
      <c r="Q39" s="11" t="s">
        <v>144</v>
      </c>
      <c r="R39" s="11" t="s">
        <v>144</v>
      </c>
      <c r="S39" s="11" t="s">
        <v>144</v>
      </c>
      <c r="T39" s="59">
        <f t="shared" si="1"/>
        <v>3630</v>
      </c>
      <c r="U39" s="22">
        <f t="shared" si="0"/>
        <v>5.4801800156102096E-3</v>
      </c>
    </row>
    <row r="40" spans="1:21" x14ac:dyDescent="0.3">
      <c r="A40" s="59">
        <v>29</v>
      </c>
      <c r="B40" s="13" t="s">
        <v>39</v>
      </c>
      <c r="C40" s="6">
        <v>1970</v>
      </c>
      <c r="D40" s="6">
        <v>1918</v>
      </c>
      <c r="E40" s="6" t="s">
        <v>144</v>
      </c>
      <c r="F40" s="6">
        <v>5461</v>
      </c>
      <c r="G40" s="6" t="s">
        <v>144</v>
      </c>
      <c r="H40" s="6">
        <v>97</v>
      </c>
      <c r="I40" s="6" t="s">
        <v>144</v>
      </c>
      <c r="J40" s="6" t="s">
        <v>144</v>
      </c>
      <c r="K40" s="6" t="s">
        <v>144</v>
      </c>
      <c r="L40" s="6">
        <v>75</v>
      </c>
      <c r="M40" s="6">
        <v>654</v>
      </c>
      <c r="N40" s="6">
        <v>5</v>
      </c>
      <c r="O40" s="6" t="s">
        <v>144</v>
      </c>
      <c r="P40" s="6" t="s">
        <v>144</v>
      </c>
      <c r="Q40" s="6">
        <v>11767</v>
      </c>
      <c r="R40" s="6">
        <v>4587</v>
      </c>
      <c r="S40" s="6">
        <v>1951</v>
      </c>
      <c r="T40" s="59">
        <f t="shared" si="1"/>
        <v>28485</v>
      </c>
      <c r="U40" s="22">
        <f t="shared" si="0"/>
        <v>4.3003561362164412E-2</v>
      </c>
    </row>
    <row r="41" spans="1:21" x14ac:dyDescent="0.3">
      <c r="A41" s="59">
        <v>30</v>
      </c>
      <c r="B41" s="13" t="s">
        <v>40</v>
      </c>
      <c r="C41" s="11" t="s">
        <v>144</v>
      </c>
      <c r="D41" s="11">
        <v>4627</v>
      </c>
      <c r="E41" s="11">
        <v>11849</v>
      </c>
      <c r="F41" s="11" t="s">
        <v>144</v>
      </c>
      <c r="G41" s="11">
        <v>2480</v>
      </c>
      <c r="H41" s="11">
        <v>1958</v>
      </c>
      <c r="I41" s="11">
        <v>2987</v>
      </c>
      <c r="J41" s="11">
        <v>11200</v>
      </c>
      <c r="K41" s="11">
        <v>2481</v>
      </c>
      <c r="L41" s="11">
        <v>11981</v>
      </c>
      <c r="M41" s="11">
        <v>10721</v>
      </c>
      <c r="N41" s="11">
        <v>4250</v>
      </c>
      <c r="O41" s="11" t="s">
        <v>144</v>
      </c>
      <c r="P41" s="11" t="s">
        <v>144</v>
      </c>
      <c r="Q41" s="11" t="s">
        <v>144</v>
      </c>
      <c r="R41" s="11" t="s">
        <v>144</v>
      </c>
      <c r="S41" s="11" t="s">
        <v>144</v>
      </c>
      <c r="T41" s="59">
        <f t="shared" si="1"/>
        <v>64534</v>
      </c>
      <c r="U41" s="22">
        <f t="shared" si="0"/>
        <v>9.7426428960713296E-2</v>
      </c>
    </row>
    <row r="42" spans="1:21" x14ac:dyDescent="0.3">
      <c r="A42" s="59">
        <v>31</v>
      </c>
      <c r="B42" s="13" t="s">
        <v>41</v>
      </c>
      <c r="C42" s="6" t="s">
        <v>144</v>
      </c>
      <c r="D42" s="6" t="s">
        <v>144</v>
      </c>
      <c r="E42" s="6" t="s">
        <v>144</v>
      </c>
      <c r="F42" s="6" t="s">
        <v>144</v>
      </c>
      <c r="G42" s="6" t="s">
        <v>144</v>
      </c>
      <c r="H42" s="6" t="s">
        <v>144</v>
      </c>
      <c r="I42" s="6" t="s">
        <v>144</v>
      </c>
      <c r="J42" s="6" t="s">
        <v>144</v>
      </c>
      <c r="K42" s="6" t="s">
        <v>144</v>
      </c>
      <c r="L42" s="6" t="s">
        <v>144</v>
      </c>
      <c r="M42" s="6" t="s">
        <v>144</v>
      </c>
      <c r="N42" s="6">
        <v>814</v>
      </c>
      <c r="O42" s="6" t="s">
        <v>144</v>
      </c>
      <c r="P42" s="6" t="s">
        <v>144</v>
      </c>
      <c r="Q42" s="6" t="s">
        <v>144</v>
      </c>
      <c r="R42" s="6" t="s">
        <v>144</v>
      </c>
      <c r="S42" s="6" t="s">
        <v>144</v>
      </c>
      <c r="T42" s="59">
        <f t="shared" si="1"/>
        <v>814</v>
      </c>
      <c r="U42" s="22">
        <f t="shared" si="0"/>
        <v>1.2288888519853198E-3</v>
      </c>
    </row>
    <row r="43" spans="1:21" x14ac:dyDescent="0.3">
      <c r="A43" s="59">
        <v>32</v>
      </c>
      <c r="B43" s="13" t="s">
        <v>42</v>
      </c>
      <c r="C43" s="10" t="s">
        <v>144</v>
      </c>
      <c r="D43" s="10">
        <v>900</v>
      </c>
      <c r="E43" s="10">
        <v>762</v>
      </c>
      <c r="F43" s="10">
        <v>1</v>
      </c>
      <c r="G43" s="10">
        <v>1039</v>
      </c>
      <c r="H43" s="10">
        <v>267</v>
      </c>
      <c r="I43" s="10">
        <v>25</v>
      </c>
      <c r="J43" s="10">
        <v>35</v>
      </c>
      <c r="K43" s="10">
        <v>4</v>
      </c>
      <c r="L43" s="10">
        <v>1915</v>
      </c>
      <c r="M43" s="10">
        <v>964</v>
      </c>
      <c r="N43" s="10">
        <v>1037</v>
      </c>
      <c r="O43" s="10" t="s">
        <v>144</v>
      </c>
      <c r="P43" s="10">
        <v>10</v>
      </c>
      <c r="Q43" s="10" t="s">
        <v>144</v>
      </c>
      <c r="R43" s="10" t="s">
        <v>144</v>
      </c>
      <c r="S43" s="10">
        <v>2</v>
      </c>
      <c r="T43" s="59">
        <f t="shared" si="1"/>
        <v>6961</v>
      </c>
      <c r="U43" s="22">
        <f t="shared" si="0"/>
        <v>1.0508962283378146E-2</v>
      </c>
    </row>
    <row r="44" spans="1:21" x14ac:dyDescent="0.3">
      <c r="A44" s="59">
        <v>33</v>
      </c>
      <c r="B44" s="13" t="s">
        <v>47</v>
      </c>
      <c r="C44" s="6" t="s">
        <v>144</v>
      </c>
      <c r="D44" s="6" t="s">
        <v>144</v>
      </c>
      <c r="E44" s="6" t="s">
        <v>144</v>
      </c>
      <c r="F44" s="6" t="s">
        <v>144</v>
      </c>
      <c r="G44" s="6" t="s">
        <v>144</v>
      </c>
      <c r="H44" s="6" t="s">
        <v>144</v>
      </c>
      <c r="I44" s="6" t="s">
        <v>144</v>
      </c>
      <c r="J44" s="6">
        <v>11</v>
      </c>
      <c r="K44" s="6" t="s">
        <v>144</v>
      </c>
      <c r="L44" s="6">
        <v>1311</v>
      </c>
      <c r="M44" s="6">
        <v>10</v>
      </c>
      <c r="N44" s="6" t="s">
        <v>144</v>
      </c>
      <c r="O44" s="6" t="s">
        <v>144</v>
      </c>
      <c r="P44" s="6" t="s">
        <v>144</v>
      </c>
      <c r="Q44" s="6" t="s">
        <v>144</v>
      </c>
      <c r="R44" s="6" t="s">
        <v>144</v>
      </c>
      <c r="S44" s="6" t="s">
        <v>144</v>
      </c>
      <c r="T44" s="59">
        <f>+SUM(C44:S44)</f>
        <v>1332</v>
      </c>
      <c r="U44" s="22">
        <f t="shared" si="0"/>
        <v>2.0109090305214321E-3</v>
      </c>
    </row>
    <row r="45" spans="1:21" x14ac:dyDescent="0.3">
      <c r="A45" s="59">
        <v>34</v>
      </c>
      <c r="B45" s="13" t="s">
        <v>43</v>
      </c>
      <c r="C45" s="10" t="s">
        <v>144</v>
      </c>
      <c r="D45" s="10" t="s">
        <v>144</v>
      </c>
      <c r="E45" s="10" t="s">
        <v>144</v>
      </c>
      <c r="F45" s="10" t="s">
        <v>144</v>
      </c>
      <c r="G45" s="10" t="s">
        <v>144</v>
      </c>
      <c r="H45" s="10" t="s">
        <v>144</v>
      </c>
      <c r="I45" s="10" t="s">
        <v>144</v>
      </c>
      <c r="J45" s="10" t="s">
        <v>144</v>
      </c>
      <c r="K45" s="10" t="s">
        <v>144</v>
      </c>
      <c r="L45" s="10">
        <v>140993</v>
      </c>
      <c r="M45" s="10" t="s">
        <v>144</v>
      </c>
      <c r="N45" s="10" t="s">
        <v>144</v>
      </c>
      <c r="O45" s="10" t="s">
        <v>144</v>
      </c>
      <c r="P45" s="10" t="s">
        <v>144</v>
      </c>
      <c r="Q45" s="10" t="s">
        <v>144</v>
      </c>
      <c r="R45" s="10" t="s">
        <v>144</v>
      </c>
      <c r="S45" s="10" t="s">
        <v>144</v>
      </c>
      <c r="T45" s="59">
        <f t="shared" si="1"/>
        <v>140993</v>
      </c>
      <c r="U45" s="22">
        <f t="shared" si="0"/>
        <v>0.2128559286338651</v>
      </c>
    </row>
    <row r="46" spans="1:21" x14ac:dyDescent="0.3">
      <c r="A46" s="84" t="s">
        <v>44</v>
      </c>
      <c r="B46" s="85"/>
      <c r="C46" s="27">
        <f>+SUM(C12:C45)</f>
        <v>8586</v>
      </c>
      <c r="D46" s="27">
        <f t="shared" ref="D46:T46" si="2">+SUM(D12:D45)</f>
        <v>23308</v>
      </c>
      <c r="E46" s="27">
        <f t="shared" si="2"/>
        <v>45767</v>
      </c>
      <c r="F46" s="27">
        <f t="shared" si="2"/>
        <v>15716</v>
      </c>
      <c r="G46" s="27">
        <f t="shared" si="2"/>
        <v>20143</v>
      </c>
      <c r="H46" s="27">
        <f t="shared" si="2"/>
        <v>15432</v>
      </c>
      <c r="I46" s="27">
        <f t="shared" si="2"/>
        <v>32293</v>
      </c>
      <c r="J46" s="27">
        <f t="shared" si="2"/>
        <v>36512</v>
      </c>
      <c r="K46" s="27">
        <f t="shared" si="2"/>
        <v>9222</v>
      </c>
      <c r="L46" s="27">
        <f t="shared" si="2"/>
        <v>303813</v>
      </c>
      <c r="M46" s="27">
        <f t="shared" si="2"/>
        <v>38685</v>
      </c>
      <c r="N46" s="27">
        <f t="shared" si="2"/>
        <v>36507</v>
      </c>
      <c r="O46" s="27">
        <f t="shared" si="2"/>
        <v>16764</v>
      </c>
      <c r="P46" s="27">
        <f t="shared" si="2"/>
        <v>12517</v>
      </c>
      <c r="Q46" s="27">
        <f t="shared" si="2"/>
        <v>23453</v>
      </c>
      <c r="R46" s="27">
        <f t="shared" si="2"/>
        <v>7780</v>
      </c>
      <c r="S46" s="27">
        <f t="shared" si="2"/>
        <v>15889</v>
      </c>
      <c r="T46" s="14">
        <f t="shared" si="2"/>
        <v>662387</v>
      </c>
      <c r="U46" s="74">
        <f t="shared" si="0"/>
        <v>1</v>
      </c>
    </row>
    <row r="47" spans="1:21" x14ac:dyDescent="0.3"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</row>
    <row r="49" spans="1:1" x14ac:dyDescent="0.3">
      <c r="A49" t="s">
        <v>45</v>
      </c>
    </row>
  </sheetData>
  <mergeCells count="1">
    <mergeCell ref="A46:B4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8:Q50"/>
  <sheetViews>
    <sheetView showGridLines="0" topLeftCell="A31" zoomScale="96" zoomScaleNormal="96" workbookViewId="0">
      <selection activeCell="A48" sqref="A48"/>
    </sheetView>
  </sheetViews>
  <sheetFormatPr baseColWidth="10" defaultRowHeight="14.4" x14ac:dyDescent="0.3"/>
  <cols>
    <col min="1" max="1" width="33" customWidth="1"/>
    <col min="2" max="2" width="33.5546875" customWidth="1"/>
    <col min="3" max="3" width="21.109375" bestFit="1" customWidth="1"/>
    <col min="4" max="4" width="16.88671875" customWidth="1"/>
    <col min="5" max="6" width="16.33203125" customWidth="1"/>
    <col min="7" max="7" width="15.6640625" customWidth="1"/>
    <col min="8" max="8" width="19.6640625" customWidth="1"/>
    <col min="9" max="9" width="15.88671875" customWidth="1"/>
    <col min="10" max="11" width="13.6640625" customWidth="1"/>
    <col min="12" max="12" width="15.44140625" customWidth="1"/>
    <col min="13" max="13" width="13.6640625" customWidth="1"/>
    <col min="14" max="14" width="15.109375" customWidth="1"/>
    <col min="15" max="15" width="29.5546875" customWidth="1"/>
    <col min="16" max="16" width="15.33203125" bestFit="1" customWidth="1"/>
    <col min="263" max="263" width="21.33203125" customWidth="1"/>
    <col min="264" max="264" width="14" bestFit="1" customWidth="1"/>
    <col min="265" max="265" width="15.33203125" bestFit="1" customWidth="1"/>
    <col min="266" max="266" width="14" bestFit="1" customWidth="1"/>
    <col min="267" max="267" width="13.6640625" bestFit="1" customWidth="1"/>
    <col min="268" max="268" width="14" bestFit="1" customWidth="1"/>
    <col min="269" max="269" width="15.44140625" bestFit="1" customWidth="1"/>
    <col min="270" max="270" width="13.6640625" bestFit="1" customWidth="1"/>
    <col min="271" max="271" width="16.5546875" bestFit="1" customWidth="1"/>
    <col min="272" max="272" width="15.33203125" bestFit="1" customWidth="1"/>
    <col min="519" max="519" width="21.33203125" customWidth="1"/>
    <col min="520" max="520" width="14" bestFit="1" customWidth="1"/>
    <col min="521" max="521" width="15.33203125" bestFit="1" customWidth="1"/>
    <col min="522" max="522" width="14" bestFit="1" customWidth="1"/>
    <col min="523" max="523" width="13.6640625" bestFit="1" customWidth="1"/>
    <col min="524" max="524" width="14" bestFit="1" customWidth="1"/>
    <col min="525" max="525" width="15.44140625" bestFit="1" customWidth="1"/>
    <col min="526" max="526" width="13.6640625" bestFit="1" customWidth="1"/>
    <col min="527" max="527" width="16.5546875" bestFit="1" customWidth="1"/>
    <col min="528" max="528" width="15.33203125" bestFit="1" customWidth="1"/>
    <col min="775" max="775" width="21.33203125" customWidth="1"/>
    <col min="776" max="776" width="14" bestFit="1" customWidth="1"/>
    <col min="777" max="777" width="15.33203125" bestFit="1" customWidth="1"/>
    <col min="778" max="778" width="14" bestFit="1" customWidth="1"/>
    <col min="779" max="779" width="13.6640625" bestFit="1" customWidth="1"/>
    <col min="780" max="780" width="14" bestFit="1" customWidth="1"/>
    <col min="781" max="781" width="15.44140625" bestFit="1" customWidth="1"/>
    <col min="782" max="782" width="13.6640625" bestFit="1" customWidth="1"/>
    <col min="783" max="783" width="16.5546875" bestFit="1" customWidth="1"/>
    <col min="784" max="784" width="15.33203125" bestFit="1" customWidth="1"/>
    <col min="1031" max="1031" width="21.33203125" customWidth="1"/>
    <col min="1032" max="1032" width="14" bestFit="1" customWidth="1"/>
    <col min="1033" max="1033" width="15.33203125" bestFit="1" customWidth="1"/>
    <col min="1034" max="1034" width="14" bestFit="1" customWidth="1"/>
    <col min="1035" max="1035" width="13.6640625" bestFit="1" customWidth="1"/>
    <col min="1036" max="1036" width="14" bestFit="1" customWidth="1"/>
    <col min="1037" max="1037" width="15.44140625" bestFit="1" customWidth="1"/>
    <col min="1038" max="1038" width="13.6640625" bestFit="1" customWidth="1"/>
    <col min="1039" max="1039" width="16.5546875" bestFit="1" customWidth="1"/>
    <col min="1040" max="1040" width="15.33203125" bestFit="1" customWidth="1"/>
    <col min="1287" max="1287" width="21.33203125" customWidth="1"/>
    <col min="1288" max="1288" width="14" bestFit="1" customWidth="1"/>
    <col min="1289" max="1289" width="15.33203125" bestFit="1" customWidth="1"/>
    <col min="1290" max="1290" width="14" bestFit="1" customWidth="1"/>
    <col min="1291" max="1291" width="13.6640625" bestFit="1" customWidth="1"/>
    <col min="1292" max="1292" width="14" bestFit="1" customWidth="1"/>
    <col min="1293" max="1293" width="15.44140625" bestFit="1" customWidth="1"/>
    <col min="1294" max="1294" width="13.6640625" bestFit="1" customWidth="1"/>
    <col min="1295" max="1295" width="16.5546875" bestFit="1" customWidth="1"/>
    <col min="1296" max="1296" width="15.33203125" bestFit="1" customWidth="1"/>
    <col min="1543" max="1543" width="21.33203125" customWidth="1"/>
    <col min="1544" max="1544" width="14" bestFit="1" customWidth="1"/>
    <col min="1545" max="1545" width="15.33203125" bestFit="1" customWidth="1"/>
    <col min="1546" max="1546" width="14" bestFit="1" customWidth="1"/>
    <col min="1547" max="1547" width="13.6640625" bestFit="1" customWidth="1"/>
    <col min="1548" max="1548" width="14" bestFit="1" customWidth="1"/>
    <col min="1549" max="1549" width="15.44140625" bestFit="1" customWidth="1"/>
    <col min="1550" max="1550" width="13.6640625" bestFit="1" customWidth="1"/>
    <col min="1551" max="1551" width="16.5546875" bestFit="1" customWidth="1"/>
    <col min="1552" max="1552" width="15.33203125" bestFit="1" customWidth="1"/>
    <col min="1799" max="1799" width="21.33203125" customWidth="1"/>
    <col min="1800" max="1800" width="14" bestFit="1" customWidth="1"/>
    <col min="1801" max="1801" width="15.33203125" bestFit="1" customWidth="1"/>
    <col min="1802" max="1802" width="14" bestFit="1" customWidth="1"/>
    <col min="1803" max="1803" width="13.6640625" bestFit="1" customWidth="1"/>
    <col min="1804" max="1804" width="14" bestFit="1" customWidth="1"/>
    <col min="1805" max="1805" width="15.44140625" bestFit="1" customWidth="1"/>
    <col min="1806" max="1806" width="13.6640625" bestFit="1" customWidth="1"/>
    <col min="1807" max="1807" width="16.5546875" bestFit="1" customWidth="1"/>
    <col min="1808" max="1808" width="15.33203125" bestFit="1" customWidth="1"/>
    <col min="2055" max="2055" width="21.33203125" customWidth="1"/>
    <col min="2056" max="2056" width="14" bestFit="1" customWidth="1"/>
    <col min="2057" max="2057" width="15.33203125" bestFit="1" customWidth="1"/>
    <col min="2058" max="2058" width="14" bestFit="1" customWidth="1"/>
    <col min="2059" max="2059" width="13.6640625" bestFit="1" customWidth="1"/>
    <col min="2060" max="2060" width="14" bestFit="1" customWidth="1"/>
    <col min="2061" max="2061" width="15.44140625" bestFit="1" customWidth="1"/>
    <col min="2062" max="2062" width="13.6640625" bestFit="1" customWidth="1"/>
    <col min="2063" max="2063" width="16.5546875" bestFit="1" customWidth="1"/>
    <col min="2064" max="2064" width="15.33203125" bestFit="1" customWidth="1"/>
    <col min="2311" max="2311" width="21.33203125" customWidth="1"/>
    <col min="2312" max="2312" width="14" bestFit="1" customWidth="1"/>
    <col min="2313" max="2313" width="15.33203125" bestFit="1" customWidth="1"/>
    <col min="2314" max="2314" width="14" bestFit="1" customWidth="1"/>
    <col min="2315" max="2315" width="13.6640625" bestFit="1" customWidth="1"/>
    <col min="2316" max="2316" width="14" bestFit="1" customWidth="1"/>
    <col min="2317" max="2317" width="15.44140625" bestFit="1" customWidth="1"/>
    <col min="2318" max="2318" width="13.6640625" bestFit="1" customWidth="1"/>
    <col min="2319" max="2319" width="16.5546875" bestFit="1" customWidth="1"/>
    <col min="2320" max="2320" width="15.33203125" bestFit="1" customWidth="1"/>
    <col min="2567" max="2567" width="21.33203125" customWidth="1"/>
    <col min="2568" max="2568" width="14" bestFit="1" customWidth="1"/>
    <col min="2569" max="2569" width="15.33203125" bestFit="1" customWidth="1"/>
    <col min="2570" max="2570" width="14" bestFit="1" customWidth="1"/>
    <col min="2571" max="2571" width="13.6640625" bestFit="1" customWidth="1"/>
    <col min="2572" max="2572" width="14" bestFit="1" customWidth="1"/>
    <col min="2573" max="2573" width="15.44140625" bestFit="1" customWidth="1"/>
    <col min="2574" max="2574" width="13.6640625" bestFit="1" customWidth="1"/>
    <col min="2575" max="2575" width="16.5546875" bestFit="1" customWidth="1"/>
    <col min="2576" max="2576" width="15.33203125" bestFit="1" customWidth="1"/>
    <col min="2823" max="2823" width="21.33203125" customWidth="1"/>
    <col min="2824" max="2824" width="14" bestFit="1" customWidth="1"/>
    <col min="2825" max="2825" width="15.33203125" bestFit="1" customWidth="1"/>
    <col min="2826" max="2826" width="14" bestFit="1" customWidth="1"/>
    <col min="2827" max="2827" width="13.6640625" bestFit="1" customWidth="1"/>
    <col min="2828" max="2828" width="14" bestFit="1" customWidth="1"/>
    <col min="2829" max="2829" width="15.44140625" bestFit="1" customWidth="1"/>
    <col min="2830" max="2830" width="13.6640625" bestFit="1" customWidth="1"/>
    <col min="2831" max="2831" width="16.5546875" bestFit="1" customWidth="1"/>
    <col min="2832" max="2832" width="15.33203125" bestFit="1" customWidth="1"/>
    <col min="3079" max="3079" width="21.33203125" customWidth="1"/>
    <col min="3080" max="3080" width="14" bestFit="1" customWidth="1"/>
    <col min="3081" max="3081" width="15.33203125" bestFit="1" customWidth="1"/>
    <col min="3082" max="3082" width="14" bestFit="1" customWidth="1"/>
    <col min="3083" max="3083" width="13.6640625" bestFit="1" customWidth="1"/>
    <col min="3084" max="3084" width="14" bestFit="1" customWidth="1"/>
    <col min="3085" max="3085" width="15.44140625" bestFit="1" customWidth="1"/>
    <col min="3086" max="3086" width="13.6640625" bestFit="1" customWidth="1"/>
    <col min="3087" max="3087" width="16.5546875" bestFit="1" customWidth="1"/>
    <col min="3088" max="3088" width="15.33203125" bestFit="1" customWidth="1"/>
    <col min="3335" max="3335" width="21.33203125" customWidth="1"/>
    <col min="3336" max="3336" width="14" bestFit="1" customWidth="1"/>
    <col min="3337" max="3337" width="15.33203125" bestFit="1" customWidth="1"/>
    <col min="3338" max="3338" width="14" bestFit="1" customWidth="1"/>
    <col min="3339" max="3339" width="13.6640625" bestFit="1" customWidth="1"/>
    <col min="3340" max="3340" width="14" bestFit="1" customWidth="1"/>
    <col min="3341" max="3341" width="15.44140625" bestFit="1" customWidth="1"/>
    <col min="3342" max="3342" width="13.6640625" bestFit="1" customWidth="1"/>
    <col min="3343" max="3343" width="16.5546875" bestFit="1" customWidth="1"/>
    <col min="3344" max="3344" width="15.33203125" bestFit="1" customWidth="1"/>
    <col min="3591" max="3591" width="21.33203125" customWidth="1"/>
    <col min="3592" max="3592" width="14" bestFit="1" customWidth="1"/>
    <col min="3593" max="3593" width="15.33203125" bestFit="1" customWidth="1"/>
    <col min="3594" max="3594" width="14" bestFit="1" customWidth="1"/>
    <col min="3595" max="3595" width="13.6640625" bestFit="1" customWidth="1"/>
    <col min="3596" max="3596" width="14" bestFit="1" customWidth="1"/>
    <col min="3597" max="3597" width="15.44140625" bestFit="1" customWidth="1"/>
    <col min="3598" max="3598" width="13.6640625" bestFit="1" customWidth="1"/>
    <col min="3599" max="3599" width="16.5546875" bestFit="1" customWidth="1"/>
    <col min="3600" max="3600" width="15.33203125" bestFit="1" customWidth="1"/>
    <col min="3847" max="3847" width="21.33203125" customWidth="1"/>
    <col min="3848" max="3848" width="14" bestFit="1" customWidth="1"/>
    <col min="3849" max="3849" width="15.33203125" bestFit="1" customWidth="1"/>
    <col min="3850" max="3850" width="14" bestFit="1" customWidth="1"/>
    <col min="3851" max="3851" width="13.6640625" bestFit="1" customWidth="1"/>
    <col min="3852" max="3852" width="14" bestFit="1" customWidth="1"/>
    <col min="3853" max="3853" width="15.44140625" bestFit="1" customWidth="1"/>
    <col min="3854" max="3854" width="13.6640625" bestFit="1" customWidth="1"/>
    <col min="3855" max="3855" width="16.5546875" bestFit="1" customWidth="1"/>
    <col min="3856" max="3856" width="15.33203125" bestFit="1" customWidth="1"/>
    <col min="4103" max="4103" width="21.33203125" customWidth="1"/>
    <col min="4104" max="4104" width="14" bestFit="1" customWidth="1"/>
    <col min="4105" max="4105" width="15.33203125" bestFit="1" customWidth="1"/>
    <col min="4106" max="4106" width="14" bestFit="1" customWidth="1"/>
    <col min="4107" max="4107" width="13.6640625" bestFit="1" customWidth="1"/>
    <col min="4108" max="4108" width="14" bestFit="1" customWidth="1"/>
    <col min="4109" max="4109" width="15.44140625" bestFit="1" customWidth="1"/>
    <col min="4110" max="4110" width="13.6640625" bestFit="1" customWidth="1"/>
    <col min="4111" max="4111" width="16.5546875" bestFit="1" customWidth="1"/>
    <col min="4112" max="4112" width="15.33203125" bestFit="1" customWidth="1"/>
    <col min="4359" max="4359" width="21.33203125" customWidth="1"/>
    <col min="4360" max="4360" width="14" bestFit="1" customWidth="1"/>
    <col min="4361" max="4361" width="15.33203125" bestFit="1" customWidth="1"/>
    <col min="4362" max="4362" width="14" bestFit="1" customWidth="1"/>
    <col min="4363" max="4363" width="13.6640625" bestFit="1" customWidth="1"/>
    <col min="4364" max="4364" width="14" bestFit="1" customWidth="1"/>
    <col min="4365" max="4365" width="15.44140625" bestFit="1" customWidth="1"/>
    <col min="4366" max="4366" width="13.6640625" bestFit="1" customWidth="1"/>
    <col min="4367" max="4367" width="16.5546875" bestFit="1" customWidth="1"/>
    <col min="4368" max="4368" width="15.33203125" bestFit="1" customWidth="1"/>
    <col min="4615" max="4615" width="21.33203125" customWidth="1"/>
    <col min="4616" max="4616" width="14" bestFit="1" customWidth="1"/>
    <col min="4617" max="4617" width="15.33203125" bestFit="1" customWidth="1"/>
    <col min="4618" max="4618" width="14" bestFit="1" customWidth="1"/>
    <col min="4619" max="4619" width="13.6640625" bestFit="1" customWidth="1"/>
    <col min="4620" max="4620" width="14" bestFit="1" customWidth="1"/>
    <col min="4621" max="4621" width="15.44140625" bestFit="1" customWidth="1"/>
    <col min="4622" max="4622" width="13.6640625" bestFit="1" customWidth="1"/>
    <col min="4623" max="4623" width="16.5546875" bestFit="1" customWidth="1"/>
    <col min="4624" max="4624" width="15.33203125" bestFit="1" customWidth="1"/>
    <col min="4871" max="4871" width="21.33203125" customWidth="1"/>
    <col min="4872" max="4872" width="14" bestFit="1" customWidth="1"/>
    <col min="4873" max="4873" width="15.33203125" bestFit="1" customWidth="1"/>
    <col min="4874" max="4874" width="14" bestFit="1" customWidth="1"/>
    <col min="4875" max="4875" width="13.6640625" bestFit="1" customWidth="1"/>
    <col min="4876" max="4876" width="14" bestFit="1" customWidth="1"/>
    <col min="4877" max="4877" width="15.44140625" bestFit="1" customWidth="1"/>
    <col min="4878" max="4878" width="13.6640625" bestFit="1" customWidth="1"/>
    <col min="4879" max="4879" width="16.5546875" bestFit="1" customWidth="1"/>
    <col min="4880" max="4880" width="15.33203125" bestFit="1" customWidth="1"/>
    <col min="5127" max="5127" width="21.33203125" customWidth="1"/>
    <col min="5128" max="5128" width="14" bestFit="1" customWidth="1"/>
    <col min="5129" max="5129" width="15.33203125" bestFit="1" customWidth="1"/>
    <col min="5130" max="5130" width="14" bestFit="1" customWidth="1"/>
    <col min="5131" max="5131" width="13.6640625" bestFit="1" customWidth="1"/>
    <col min="5132" max="5132" width="14" bestFit="1" customWidth="1"/>
    <col min="5133" max="5133" width="15.44140625" bestFit="1" customWidth="1"/>
    <col min="5134" max="5134" width="13.6640625" bestFit="1" customWidth="1"/>
    <col min="5135" max="5135" width="16.5546875" bestFit="1" customWidth="1"/>
    <col min="5136" max="5136" width="15.33203125" bestFit="1" customWidth="1"/>
    <col min="5383" max="5383" width="21.33203125" customWidth="1"/>
    <col min="5384" max="5384" width="14" bestFit="1" customWidth="1"/>
    <col min="5385" max="5385" width="15.33203125" bestFit="1" customWidth="1"/>
    <col min="5386" max="5386" width="14" bestFit="1" customWidth="1"/>
    <col min="5387" max="5387" width="13.6640625" bestFit="1" customWidth="1"/>
    <col min="5388" max="5388" width="14" bestFit="1" customWidth="1"/>
    <col min="5389" max="5389" width="15.44140625" bestFit="1" customWidth="1"/>
    <col min="5390" max="5390" width="13.6640625" bestFit="1" customWidth="1"/>
    <col min="5391" max="5391" width="16.5546875" bestFit="1" customWidth="1"/>
    <col min="5392" max="5392" width="15.33203125" bestFit="1" customWidth="1"/>
    <col min="5639" max="5639" width="21.33203125" customWidth="1"/>
    <col min="5640" max="5640" width="14" bestFit="1" customWidth="1"/>
    <col min="5641" max="5641" width="15.33203125" bestFit="1" customWidth="1"/>
    <col min="5642" max="5642" width="14" bestFit="1" customWidth="1"/>
    <col min="5643" max="5643" width="13.6640625" bestFit="1" customWidth="1"/>
    <col min="5644" max="5644" width="14" bestFit="1" customWidth="1"/>
    <col min="5645" max="5645" width="15.44140625" bestFit="1" customWidth="1"/>
    <col min="5646" max="5646" width="13.6640625" bestFit="1" customWidth="1"/>
    <col min="5647" max="5647" width="16.5546875" bestFit="1" customWidth="1"/>
    <col min="5648" max="5648" width="15.33203125" bestFit="1" customWidth="1"/>
    <col min="5895" max="5895" width="21.33203125" customWidth="1"/>
    <col min="5896" max="5896" width="14" bestFit="1" customWidth="1"/>
    <col min="5897" max="5897" width="15.33203125" bestFit="1" customWidth="1"/>
    <col min="5898" max="5898" width="14" bestFit="1" customWidth="1"/>
    <col min="5899" max="5899" width="13.6640625" bestFit="1" customWidth="1"/>
    <col min="5900" max="5900" width="14" bestFit="1" customWidth="1"/>
    <col min="5901" max="5901" width="15.44140625" bestFit="1" customWidth="1"/>
    <col min="5902" max="5902" width="13.6640625" bestFit="1" customWidth="1"/>
    <col min="5903" max="5903" width="16.5546875" bestFit="1" customWidth="1"/>
    <col min="5904" max="5904" width="15.33203125" bestFit="1" customWidth="1"/>
    <col min="6151" max="6151" width="21.33203125" customWidth="1"/>
    <col min="6152" max="6152" width="14" bestFit="1" customWidth="1"/>
    <col min="6153" max="6153" width="15.33203125" bestFit="1" customWidth="1"/>
    <col min="6154" max="6154" width="14" bestFit="1" customWidth="1"/>
    <col min="6155" max="6155" width="13.6640625" bestFit="1" customWidth="1"/>
    <col min="6156" max="6156" width="14" bestFit="1" customWidth="1"/>
    <col min="6157" max="6157" width="15.44140625" bestFit="1" customWidth="1"/>
    <col min="6158" max="6158" width="13.6640625" bestFit="1" customWidth="1"/>
    <col min="6159" max="6159" width="16.5546875" bestFit="1" customWidth="1"/>
    <col min="6160" max="6160" width="15.33203125" bestFit="1" customWidth="1"/>
    <col min="6407" max="6407" width="21.33203125" customWidth="1"/>
    <col min="6408" max="6408" width="14" bestFit="1" customWidth="1"/>
    <col min="6409" max="6409" width="15.33203125" bestFit="1" customWidth="1"/>
    <col min="6410" max="6410" width="14" bestFit="1" customWidth="1"/>
    <col min="6411" max="6411" width="13.6640625" bestFit="1" customWidth="1"/>
    <col min="6412" max="6412" width="14" bestFit="1" customWidth="1"/>
    <col min="6413" max="6413" width="15.44140625" bestFit="1" customWidth="1"/>
    <col min="6414" max="6414" width="13.6640625" bestFit="1" customWidth="1"/>
    <col min="6415" max="6415" width="16.5546875" bestFit="1" customWidth="1"/>
    <col min="6416" max="6416" width="15.33203125" bestFit="1" customWidth="1"/>
    <col min="6663" max="6663" width="21.33203125" customWidth="1"/>
    <col min="6664" max="6664" width="14" bestFit="1" customWidth="1"/>
    <col min="6665" max="6665" width="15.33203125" bestFit="1" customWidth="1"/>
    <col min="6666" max="6666" width="14" bestFit="1" customWidth="1"/>
    <col min="6667" max="6667" width="13.6640625" bestFit="1" customWidth="1"/>
    <col min="6668" max="6668" width="14" bestFit="1" customWidth="1"/>
    <col min="6669" max="6669" width="15.44140625" bestFit="1" customWidth="1"/>
    <col min="6670" max="6670" width="13.6640625" bestFit="1" customWidth="1"/>
    <col min="6671" max="6671" width="16.5546875" bestFit="1" customWidth="1"/>
    <col min="6672" max="6672" width="15.33203125" bestFit="1" customWidth="1"/>
    <col min="6919" max="6919" width="21.33203125" customWidth="1"/>
    <col min="6920" max="6920" width="14" bestFit="1" customWidth="1"/>
    <col min="6921" max="6921" width="15.33203125" bestFit="1" customWidth="1"/>
    <col min="6922" max="6922" width="14" bestFit="1" customWidth="1"/>
    <col min="6923" max="6923" width="13.6640625" bestFit="1" customWidth="1"/>
    <col min="6924" max="6924" width="14" bestFit="1" customWidth="1"/>
    <col min="6925" max="6925" width="15.44140625" bestFit="1" customWidth="1"/>
    <col min="6926" max="6926" width="13.6640625" bestFit="1" customWidth="1"/>
    <col min="6927" max="6927" width="16.5546875" bestFit="1" customWidth="1"/>
    <col min="6928" max="6928" width="15.33203125" bestFit="1" customWidth="1"/>
    <col min="7175" max="7175" width="21.33203125" customWidth="1"/>
    <col min="7176" max="7176" width="14" bestFit="1" customWidth="1"/>
    <col min="7177" max="7177" width="15.33203125" bestFit="1" customWidth="1"/>
    <col min="7178" max="7178" width="14" bestFit="1" customWidth="1"/>
    <col min="7179" max="7179" width="13.6640625" bestFit="1" customWidth="1"/>
    <col min="7180" max="7180" width="14" bestFit="1" customWidth="1"/>
    <col min="7181" max="7181" width="15.44140625" bestFit="1" customWidth="1"/>
    <col min="7182" max="7182" width="13.6640625" bestFit="1" customWidth="1"/>
    <col min="7183" max="7183" width="16.5546875" bestFit="1" customWidth="1"/>
    <col min="7184" max="7184" width="15.33203125" bestFit="1" customWidth="1"/>
    <col min="7431" max="7431" width="21.33203125" customWidth="1"/>
    <col min="7432" max="7432" width="14" bestFit="1" customWidth="1"/>
    <col min="7433" max="7433" width="15.33203125" bestFit="1" customWidth="1"/>
    <col min="7434" max="7434" width="14" bestFit="1" customWidth="1"/>
    <col min="7435" max="7435" width="13.6640625" bestFit="1" customWidth="1"/>
    <col min="7436" max="7436" width="14" bestFit="1" customWidth="1"/>
    <col min="7437" max="7437" width="15.44140625" bestFit="1" customWidth="1"/>
    <col min="7438" max="7438" width="13.6640625" bestFit="1" customWidth="1"/>
    <col min="7439" max="7439" width="16.5546875" bestFit="1" customWidth="1"/>
    <col min="7440" max="7440" width="15.33203125" bestFit="1" customWidth="1"/>
    <col min="7687" max="7687" width="21.33203125" customWidth="1"/>
    <col min="7688" max="7688" width="14" bestFit="1" customWidth="1"/>
    <col min="7689" max="7689" width="15.33203125" bestFit="1" customWidth="1"/>
    <col min="7690" max="7690" width="14" bestFit="1" customWidth="1"/>
    <col min="7691" max="7691" width="13.6640625" bestFit="1" customWidth="1"/>
    <col min="7692" max="7692" width="14" bestFit="1" customWidth="1"/>
    <col min="7693" max="7693" width="15.44140625" bestFit="1" customWidth="1"/>
    <col min="7694" max="7694" width="13.6640625" bestFit="1" customWidth="1"/>
    <col min="7695" max="7695" width="16.5546875" bestFit="1" customWidth="1"/>
    <col min="7696" max="7696" width="15.33203125" bestFit="1" customWidth="1"/>
    <col min="7943" max="7943" width="21.33203125" customWidth="1"/>
    <col min="7944" max="7944" width="14" bestFit="1" customWidth="1"/>
    <col min="7945" max="7945" width="15.33203125" bestFit="1" customWidth="1"/>
    <col min="7946" max="7946" width="14" bestFit="1" customWidth="1"/>
    <col min="7947" max="7947" width="13.6640625" bestFit="1" customWidth="1"/>
    <col min="7948" max="7948" width="14" bestFit="1" customWidth="1"/>
    <col min="7949" max="7949" width="15.44140625" bestFit="1" customWidth="1"/>
    <col min="7950" max="7950" width="13.6640625" bestFit="1" customWidth="1"/>
    <col min="7951" max="7951" width="16.5546875" bestFit="1" customWidth="1"/>
    <col min="7952" max="7952" width="15.33203125" bestFit="1" customWidth="1"/>
    <col min="8199" max="8199" width="21.33203125" customWidth="1"/>
    <col min="8200" max="8200" width="14" bestFit="1" customWidth="1"/>
    <col min="8201" max="8201" width="15.33203125" bestFit="1" customWidth="1"/>
    <col min="8202" max="8202" width="14" bestFit="1" customWidth="1"/>
    <col min="8203" max="8203" width="13.6640625" bestFit="1" customWidth="1"/>
    <col min="8204" max="8204" width="14" bestFit="1" customWidth="1"/>
    <col min="8205" max="8205" width="15.44140625" bestFit="1" customWidth="1"/>
    <col min="8206" max="8206" width="13.6640625" bestFit="1" customWidth="1"/>
    <col min="8207" max="8207" width="16.5546875" bestFit="1" customWidth="1"/>
    <col min="8208" max="8208" width="15.33203125" bestFit="1" customWidth="1"/>
    <col min="8455" max="8455" width="21.33203125" customWidth="1"/>
    <col min="8456" max="8456" width="14" bestFit="1" customWidth="1"/>
    <col min="8457" max="8457" width="15.33203125" bestFit="1" customWidth="1"/>
    <col min="8458" max="8458" width="14" bestFit="1" customWidth="1"/>
    <col min="8459" max="8459" width="13.6640625" bestFit="1" customWidth="1"/>
    <col min="8460" max="8460" width="14" bestFit="1" customWidth="1"/>
    <col min="8461" max="8461" width="15.44140625" bestFit="1" customWidth="1"/>
    <col min="8462" max="8462" width="13.6640625" bestFit="1" customWidth="1"/>
    <col min="8463" max="8463" width="16.5546875" bestFit="1" customWidth="1"/>
    <col min="8464" max="8464" width="15.33203125" bestFit="1" customWidth="1"/>
    <col min="8711" max="8711" width="21.33203125" customWidth="1"/>
    <col min="8712" max="8712" width="14" bestFit="1" customWidth="1"/>
    <col min="8713" max="8713" width="15.33203125" bestFit="1" customWidth="1"/>
    <col min="8714" max="8714" width="14" bestFit="1" customWidth="1"/>
    <col min="8715" max="8715" width="13.6640625" bestFit="1" customWidth="1"/>
    <col min="8716" max="8716" width="14" bestFit="1" customWidth="1"/>
    <col min="8717" max="8717" width="15.44140625" bestFit="1" customWidth="1"/>
    <col min="8718" max="8718" width="13.6640625" bestFit="1" customWidth="1"/>
    <col min="8719" max="8719" width="16.5546875" bestFit="1" customWidth="1"/>
    <col min="8720" max="8720" width="15.33203125" bestFit="1" customWidth="1"/>
    <col min="8967" max="8967" width="21.33203125" customWidth="1"/>
    <col min="8968" max="8968" width="14" bestFit="1" customWidth="1"/>
    <col min="8969" max="8969" width="15.33203125" bestFit="1" customWidth="1"/>
    <col min="8970" max="8970" width="14" bestFit="1" customWidth="1"/>
    <col min="8971" max="8971" width="13.6640625" bestFit="1" customWidth="1"/>
    <col min="8972" max="8972" width="14" bestFit="1" customWidth="1"/>
    <col min="8973" max="8973" width="15.44140625" bestFit="1" customWidth="1"/>
    <col min="8974" max="8974" width="13.6640625" bestFit="1" customWidth="1"/>
    <col min="8975" max="8975" width="16.5546875" bestFit="1" customWidth="1"/>
    <col min="8976" max="8976" width="15.33203125" bestFit="1" customWidth="1"/>
    <col min="9223" max="9223" width="21.33203125" customWidth="1"/>
    <col min="9224" max="9224" width="14" bestFit="1" customWidth="1"/>
    <col min="9225" max="9225" width="15.33203125" bestFit="1" customWidth="1"/>
    <col min="9226" max="9226" width="14" bestFit="1" customWidth="1"/>
    <col min="9227" max="9227" width="13.6640625" bestFit="1" customWidth="1"/>
    <col min="9228" max="9228" width="14" bestFit="1" customWidth="1"/>
    <col min="9229" max="9229" width="15.44140625" bestFit="1" customWidth="1"/>
    <col min="9230" max="9230" width="13.6640625" bestFit="1" customWidth="1"/>
    <col min="9231" max="9231" width="16.5546875" bestFit="1" customWidth="1"/>
    <col min="9232" max="9232" width="15.33203125" bestFit="1" customWidth="1"/>
    <col min="9479" max="9479" width="21.33203125" customWidth="1"/>
    <col min="9480" max="9480" width="14" bestFit="1" customWidth="1"/>
    <col min="9481" max="9481" width="15.33203125" bestFit="1" customWidth="1"/>
    <col min="9482" max="9482" width="14" bestFit="1" customWidth="1"/>
    <col min="9483" max="9483" width="13.6640625" bestFit="1" customWidth="1"/>
    <col min="9484" max="9484" width="14" bestFit="1" customWidth="1"/>
    <col min="9485" max="9485" width="15.44140625" bestFit="1" customWidth="1"/>
    <col min="9486" max="9486" width="13.6640625" bestFit="1" customWidth="1"/>
    <col min="9487" max="9487" width="16.5546875" bestFit="1" customWidth="1"/>
    <col min="9488" max="9488" width="15.33203125" bestFit="1" customWidth="1"/>
    <col min="9735" max="9735" width="21.33203125" customWidth="1"/>
    <col min="9736" max="9736" width="14" bestFit="1" customWidth="1"/>
    <col min="9737" max="9737" width="15.33203125" bestFit="1" customWidth="1"/>
    <col min="9738" max="9738" width="14" bestFit="1" customWidth="1"/>
    <col min="9739" max="9739" width="13.6640625" bestFit="1" customWidth="1"/>
    <col min="9740" max="9740" width="14" bestFit="1" customWidth="1"/>
    <col min="9741" max="9741" width="15.44140625" bestFit="1" customWidth="1"/>
    <col min="9742" max="9742" width="13.6640625" bestFit="1" customWidth="1"/>
    <col min="9743" max="9743" width="16.5546875" bestFit="1" customWidth="1"/>
    <col min="9744" max="9744" width="15.33203125" bestFit="1" customWidth="1"/>
    <col min="9991" max="9991" width="21.33203125" customWidth="1"/>
    <col min="9992" max="9992" width="14" bestFit="1" customWidth="1"/>
    <col min="9993" max="9993" width="15.33203125" bestFit="1" customWidth="1"/>
    <col min="9994" max="9994" width="14" bestFit="1" customWidth="1"/>
    <col min="9995" max="9995" width="13.6640625" bestFit="1" customWidth="1"/>
    <col min="9996" max="9996" width="14" bestFit="1" customWidth="1"/>
    <col min="9997" max="9997" width="15.44140625" bestFit="1" customWidth="1"/>
    <col min="9998" max="9998" width="13.6640625" bestFit="1" customWidth="1"/>
    <col min="9999" max="9999" width="16.5546875" bestFit="1" customWidth="1"/>
    <col min="10000" max="10000" width="15.33203125" bestFit="1" customWidth="1"/>
    <col min="10247" max="10247" width="21.33203125" customWidth="1"/>
    <col min="10248" max="10248" width="14" bestFit="1" customWidth="1"/>
    <col min="10249" max="10249" width="15.33203125" bestFit="1" customWidth="1"/>
    <col min="10250" max="10250" width="14" bestFit="1" customWidth="1"/>
    <col min="10251" max="10251" width="13.6640625" bestFit="1" customWidth="1"/>
    <col min="10252" max="10252" width="14" bestFit="1" customWidth="1"/>
    <col min="10253" max="10253" width="15.44140625" bestFit="1" customWidth="1"/>
    <col min="10254" max="10254" width="13.6640625" bestFit="1" customWidth="1"/>
    <col min="10255" max="10255" width="16.5546875" bestFit="1" customWidth="1"/>
    <col min="10256" max="10256" width="15.33203125" bestFit="1" customWidth="1"/>
    <col min="10503" max="10503" width="21.33203125" customWidth="1"/>
    <col min="10504" max="10504" width="14" bestFit="1" customWidth="1"/>
    <col min="10505" max="10505" width="15.33203125" bestFit="1" customWidth="1"/>
    <col min="10506" max="10506" width="14" bestFit="1" customWidth="1"/>
    <col min="10507" max="10507" width="13.6640625" bestFit="1" customWidth="1"/>
    <col min="10508" max="10508" width="14" bestFit="1" customWidth="1"/>
    <col min="10509" max="10509" width="15.44140625" bestFit="1" customWidth="1"/>
    <col min="10510" max="10510" width="13.6640625" bestFit="1" customWidth="1"/>
    <col min="10511" max="10511" width="16.5546875" bestFit="1" customWidth="1"/>
    <col min="10512" max="10512" width="15.33203125" bestFit="1" customWidth="1"/>
    <col min="10759" max="10759" width="21.33203125" customWidth="1"/>
    <col min="10760" max="10760" width="14" bestFit="1" customWidth="1"/>
    <col min="10761" max="10761" width="15.33203125" bestFit="1" customWidth="1"/>
    <col min="10762" max="10762" width="14" bestFit="1" customWidth="1"/>
    <col min="10763" max="10763" width="13.6640625" bestFit="1" customWidth="1"/>
    <col min="10764" max="10764" width="14" bestFit="1" customWidth="1"/>
    <col min="10765" max="10765" width="15.44140625" bestFit="1" customWidth="1"/>
    <col min="10766" max="10766" width="13.6640625" bestFit="1" customWidth="1"/>
    <col min="10767" max="10767" width="16.5546875" bestFit="1" customWidth="1"/>
    <col min="10768" max="10768" width="15.33203125" bestFit="1" customWidth="1"/>
    <col min="11015" max="11015" width="21.33203125" customWidth="1"/>
    <col min="11016" max="11016" width="14" bestFit="1" customWidth="1"/>
    <col min="11017" max="11017" width="15.33203125" bestFit="1" customWidth="1"/>
    <col min="11018" max="11018" width="14" bestFit="1" customWidth="1"/>
    <col min="11019" max="11019" width="13.6640625" bestFit="1" customWidth="1"/>
    <col min="11020" max="11020" width="14" bestFit="1" customWidth="1"/>
    <col min="11021" max="11021" width="15.44140625" bestFit="1" customWidth="1"/>
    <col min="11022" max="11022" width="13.6640625" bestFit="1" customWidth="1"/>
    <col min="11023" max="11023" width="16.5546875" bestFit="1" customWidth="1"/>
    <col min="11024" max="11024" width="15.33203125" bestFit="1" customWidth="1"/>
    <col min="11271" max="11271" width="21.33203125" customWidth="1"/>
    <col min="11272" max="11272" width="14" bestFit="1" customWidth="1"/>
    <col min="11273" max="11273" width="15.33203125" bestFit="1" customWidth="1"/>
    <col min="11274" max="11274" width="14" bestFit="1" customWidth="1"/>
    <col min="11275" max="11275" width="13.6640625" bestFit="1" customWidth="1"/>
    <col min="11276" max="11276" width="14" bestFit="1" customWidth="1"/>
    <col min="11277" max="11277" width="15.44140625" bestFit="1" customWidth="1"/>
    <col min="11278" max="11278" width="13.6640625" bestFit="1" customWidth="1"/>
    <col min="11279" max="11279" width="16.5546875" bestFit="1" customWidth="1"/>
    <col min="11280" max="11280" width="15.33203125" bestFit="1" customWidth="1"/>
    <col min="11527" max="11527" width="21.33203125" customWidth="1"/>
    <col min="11528" max="11528" width="14" bestFit="1" customWidth="1"/>
    <col min="11529" max="11529" width="15.33203125" bestFit="1" customWidth="1"/>
    <col min="11530" max="11530" width="14" bestFit="1" customWidth="1"/>
    <col min="11531" max="11531" width="13.6640625" bestFit="1" customWidth="1"/>
    <col min="11532" max="11532" width="14" bestFit="1" customWidth="1"/>
    <col min="11533" max="11533" width="15.44140625" bestFit="1" customWidth="1"/>
    <col min="11534" max="11534" width="13.6640625" bestFit="1" customWidth="1"/>
    <col min="11535" max="11535" width="16.5546875" bestFit="1" customWidth="1"/>
    <col min="11536" max="11536" width="15.33203125" bestFit="1" customWidth="1"/>
    <col min="11783" max="11783" width="21.33203125" customWidth="1"/>
    <col min="11784" max="11784" width="14" bestFit="1" customWidth="1"/>
    <col min="11785" max="11785" width="15.33203125" bestFit="1" customWidth="1"/>
    <col min="11786" max="11786" width="14" bestFit="1" customWidth="1"/>
    <col min="11787" max="11787" width="13.6640625" bestFit="1" customWidth="1"/>
    <col min="11788" max="11788" width="14" bestFit="1" customWidth="1"/>
    <col min="11789" max="11789" width="15.44140625" bestFit="1" customWidth="1"/>
    <col min="11790" max="11790" width="13.6640625" bestFit="1" customWidth="1"/>
    <col min="11791" max="11791" width="16.5546875" bestFit="1" customWidth="1"/>
    <col min="11792" max="11792" width="15.33203125" bestFit="1" customWidth="1"/>
    <col min="12039" max="12039" width="21.33203125" customWidth="1"/>
    <col min="12040" max="12040" width="14" bestFit="1" customWidth="1"/>
    <col min="12041" max="12041" width="15.33203125" bestFit="1" customWidth="1"/>
    <col min="12042" max="12042" width="14" bestFit="1" customWidth="1"/>
    <col min="12043" max="12043" width="13.6640625" bestFit="1" customWidth="1"/>
    <col min="12044" max="12044" width="14" bestFit="1" customWidth="1"/>
    <col min="12045" max="12045" width="15.44140625" bestFit="1" customWidth="1"/>
    <col min="12046" max="12046" width="13.6640625" bestFit="1" customWidth="1"/>
    <col min="12047" max="12047" width="16.5546875" bestFit="1" customWidth="1"/>
    <col min="12048" max="12048" width="15.33203125" bestFit="1" customWidth="1"/>
    <col min="12295" max="12295" width="21.33203125" customWidth="1"/>
    <col min="12296" max="12296" width="14" bestFit="1" customWidth="1"/>
    <col min="12297" max="12297" width="15.33203125" bestFit="1" customWidth="1"/>
    <col min="12298" max="12298" width="14" bestFit="1" customWidth="1"/>
    <col min="12299" max="12299" width="13.6640625" bestFit="1" customWidth="1"/>
    <col min="12300" max="12300" width="14" bestFit="1" customWidth="1"/>
    <col min="12301" max="12301" width="15.44140625" bestFit="1" customWidth="1"/>
    <col min="12302" max="12302" width="13.6640625" bestFit="1" customWidth="1"/>
    <col min="12303" max="12303" width="16.5546875" bestFit="1" customWidth="1"/>
    <col min="12304" max="12304" width="15.33203125" bestFit="1" customWidth="1"/>
    <col min="12551" max="12551" width="21.33203125" customWidth="1"/>
    <col min="12552" max="12552" width="14" bestFit="1" customWidth="1"/>
    <col min="12553" max="12553" width="15.33203125" bestFit="1" customWidth="1"/>
    <col min="12554" max="12554" width="14" bestFit="1" customWidth="1"/>
    <col min="12555" max="12555" width="13.6640625" bestFit="1" customWidth="1"/>
    <col min="12556" max="12556" width="14" bestFit="1" customWidth="1"/>
    <col min="12557" max="12557" width="15.44140625" bestFit="1" customWidth="1"/>
    <col min="12558" max="12558" width="13.6640625" bestFit="1" customWidth="1"/>
    <col min="12559" max="12559" width="16.5546875" bestFit="1" customWidth="1"/>
    <col min="12560" max="12560" width="15.33203125" bestFit="1" customWidth="1"/>
    <col min="12807" max="12807" width="21.33203125" customWidth="1"/>
    <col min="12808" max="12808" width="14" bestFit="1" customWidth="1"/>
    <col min="12809" max="12809" width="15.33203125" bestFit="1" customWidth="1"/>
    <col min="12810" max="12810" width="14" bestFit="1" customWidth="1"/>
    <col min="12811" max="12811" width="13.6640625" bestFit="1" customWidth="1"/>
    <col min="12812" max="12812" width="14" bestFit="1" customWidth="1"/>
    <col min="12813" max="12813" width="15.44140625" bestFit="1" customWidth="1"/>
    <col min="12814" max="12814" width="13.6640625" bestFit="1" customWidth="1"/>
    <col min="12815" max="12815" width="16.5546875" bestFit="1" customWidth="1"/>
    <col min="12816" max="12816" width="15.33203125" bestFit="1" customWidth="1"/>
    <col min="13063" max="13063" width="21.33203125" customWidth="1"/>
    <col min="13064" max="13064" width="14" bestFit="1" customWidth="1"/>
    <col min="13065" max="13065" width="15.33203125" bestFit="1" customWidth="1"/>
    <col min="13066" max="13066" width="14" bestFit="1" customWidth="1"/>
    <col min="13067" max="13067" width="13.6640625" bestFit="1" customWidth="1"/>
    <col min="13068" max="13068" width="14" bestFit="1" customWidth="1"/>
    <col min="13069" max="13069" width="15.44140625" bestFit="1" customWidth="1"/>
    <col min="13070" max="13070" width="13.6640625" bestFit="1" customWidth="1"/>
    <col min="13071" max="13071" width="16.5546875" bestFit="1" customWidth="1"/>
    <col min="13072" max="13072" width="15.33203125" bestFit="1" customWidth="1"/>
    <col min="13319" max="13319" width="21.33203125" customWidth="1"/>
    <col min="13320" max="13320" width="14" bestFit="1" customWidth="1"/>
    <col min="13321" max="13321" width="15.33203125" bestFit="1" customWidth="1"/>
    <col min="13322" max="13322" width="14" bestFit="1" customWidth="1"/>
    <col min="13323" max="13323" width="13.6640625" bestFit="1" customWidth="1"/>
    <col min="13324" max="13324" width="14" bestFit="1" customWidth="1"/>
    <col min="13325" max="13325" width="15.44140625" bestFit="1" customWidth="1"/>
    <col min="13326" max="13326" width="13.6640625" bestFit="1" customWidth="1"/>
    <col min="13327" max="13327" width="16.5546875" bestFit="1" customWidth="1"/>
    <col min="13328" max="13328" width="15.33203125" bestFit="1" customWidth="1"/>
    <col min="13575" max="13575" width="21.33203125" customWidth="1"/>
    <col min="13576" max="13576" width="14" bestFit="1" customWidth="1"/>
    <col min="13577" max="13577" width="15.33203125" bestFit="1" customWidth="1"/>
    <col min="13578" max="13578" width="14" bestFit="1" customWidth="1"/>
    <col min="13579" max="13579" width="13.6640625" bestFit="1" customWidth="1"/>
    <col min="13580" max="13580" width="14" bestFit="1" customWidth="1"/>
    <col min="13581" max="13581" width="15.44140625" bestFit="1" customWidth="1"/>
    <col min="13582" max="13582" width="13.6640625" bestFit="1" customWidth="1"/>
    <col min="13583" max="13583" width="16.5546875" bestFit="1" customWidth="1"/>
    <col min="13584" max="13584" width="15.33203125" bestFit="1" customWidth="1"/>
    <col min="13831" max="13831" width="21.33203125" customWidth="1"/>
    <col min="13832" max="13832" width="14" bestFit="1" customWidth="1"/>
    <col min="13833" max="13833" width="15.33203125" bestFit="1" customWidth="1"/>
    <col min="13834" max="13834" width="14" bestFit="1" customWidth="1"/>
    <col min="13835" max="13835" width="13.6640625" bestFit="1" customWidth="1"/>
    <col min="13836" max="13836" width="14" bestFit="1" customWidth="1"/>
    <col min="13837" max="13837" width="15.44140625" bestFit="1" customWidth="1"/>
    <col min="13838" max="13838" width="13.6640625" bestFit="1" customWidth="1"/>
    <col min="13839" max="13839" width="16.5546875" bestFit="1" customWidth="1"/>
    <col min="13840" max="13840" width="15.33203125" bestFit="1" customWidth="1"/>
    <col min="14087" max="14087" width="21.33203125" customWidth="1"/>
    <col min="14088" max="14088" width="14" bestFit="1" customWidth="1"/>
    <col min="14089" max="14089" width="15.33203125" bestFit="1" customWidth="1"/>
    <col min="14090" max="14090" width="14" bestFit="1" customWidth="1"/>
    <col min="14091" max="14091" width="13.6640625" bestFit="1" customWidth="1"/>
    <col min="14092" max="14092" width="14" bestFit="1" customWidth="1"/>
    <col min="14093" max="14093" width="15.44140625" bestFit="1" customWidth="1"/>
    <col min="14094" max="14094" width="13.6640625" bestFit="1" customWidth="1"/>
    <col min="14095" max="14095" width="16.5546875" bestFit="1" customWidth="1"/>
    <col min="14096" max="14096" width="15.33203125" bestFit="1" customWidth="1"/>
    <col min="14343" max="14343" width="21.33203125" customWidth="1"/>
    <col min="14344" max="14344" width="14" bestFit="1" customWidth="1"/>
    <col min="14345" max="14345" width="15.33203125" bestFit="1" customWidth="1"/>
    <col min="14346" max="14346" width="14" bestFit="1" customWidth="1"/>
    <col min="14347" max="14347" width="13.6640625" bestFit="1" customWidth="1"/>
    <col min="14348" max="14348" width="14" bestFit="1" customWidth="1"/>
    <col min="14349" max="14349" width="15.44140625" bestFit="1" customWidth="1"/>
    <col min="14350" max="14350" width="13.6640625" bestFit="1" customWidth="1"/>
    <col min="14351" max="14351" width="16.5546875" bestFit="1" customWidth="1"/>
    <col min="14352" max="14352" width="15.33203125" bestFit="1" customWidth="1"/>
    <col min="14599" max="14599" width="21.33203125" customWidth="1"/>
    <col min="14600" max="14600" width="14" bestFit="1" customWidth="1"/>
    <col min="14601" max="14601" width="15.33203125" bestFit="1" customWidth="1"/>
    <col min="14602" max="14602" width="14" bestFit="1" customWidth="1"/>
    <col min="14603" max="14603" width="13.6640625" bestFit="1" customWidth="1"/>
    <col min="14604" max="14604" width="14" bestFit="1" customWidth="1"/>
    <col min="14605" max="14605" width="15.44140625" bestFit="1" customWidth="1"/>
    <col min="14606" max="14606" width="13.6640625" bestFit="1" customWidth="1"/>
    <col min="14607" max="14607" width="16.5546875" bestFit="1" customWidth="1"/>
    <col min="14608" max="14608" width="15.33203125" bestFit="1" customWidth="1"/>
    <col min="14855" max="14855" width="21.33203125" customWidth="1"/>
    <col min="14856" max="14856" width="14" bestFit="1" customWidth="1"/>
    <col min="14857" max="14857" width="15.33203125" bestFit="1" customWidth="1"/>
    <col min="14858" max="14858" width="14" bestFit="1" customWidth="1"/>
    <col min="14859" max="14859" width="13.6640625" bestFit="1" customWidth="1"/>
    <col min="14860" max="14860" width="14" bestFit="1" customWidth="1"/>
    <col min="14861" max="14861" width="15.44140625" bestFit="1" customWidth="1"/>
    <col min="14862" max="14862" width="13.6640625" bestFit="1" customWidth="1"/>
    <col min="14863" max="14863" width="16.5546875" bestFit="1" customWidth="1"/>
    <col min="14864" max="14864" width="15.33203125" bestFit="1" customWidth="1"/>
    <col min="15111" max="15111" width="21.33203125" customWidth="1"/>
    <col min="15112" max="15112" width="14" bestFit="1" customWidth="1"/>
    <col min="15113" max="15113" width="15.33203125" bestFit="1" customWidth="1"/>
    <col min="15114" max="15114" width="14" bestFit="1" customWidth="1"/>
    <col min="15115" max="15115" width="13.6640625" bestFit="1" customWidth="1"/>
    <col min="15116" max="15116" width="14" bestFit="1" customWidth="1"/>
    <col min="15117" max="15117" width="15.44140625" bestFit="1" customWidth="1"/>
    <col min="15118" max="15118" width="13.6640625" bestFit="1" customWidth="1"/>
    <col min="15119" max="15119" width="16.5546875" bestFit="1" customWidth="1"/>
    <col min="15120" max="15120" width="15.33203125" bestFit="1" customWidth="1"/>
    <col min="15367" max="15367" width="21.33203125" customWidth="1"/>
    <col min="15368" max="15368" width="14" bestFit="1" customWidth="1"/>
    <col min="15369" max="15369" width="15.33203125" bestFit="1" customWidth="1"/>
    <col min="15370" max="15370" width="14" bestFit="1" customWidth="1"/>
    <col min="15371" max="15371" width="13.6640625" bestFit="1" customWidth="1"/>
    <col min="15372" max="15372" width="14" bestFit="1" customWidth="1"/>
    <col min="15373" max="15373" width="15.44140625" bestFit="1" customWidth="1"/>
    <col min="15374" max="15374" width="13.6640625" bestFit="1" customWidth="1"/>
    <col min="15375" max="15375" width="16.5546875" bestFit="1" customWidth="1"/>
    <col min="15376" max="15376" width="15.33203125" bestFit="1" customWidth="1"/>
    <col min="15623" max="15623" width="21.33203125" customWidth="1"/>
    <col min="15624" max="15624" width="14" bestFit="1" customWidth="1"/>
    <col min="15625" max="15625" width="15.33203125" bestFit="1" customWidth="1"/>
    <col min="15626" max="15626" width="14" bestFit="1" customWidth="1"/>
    <col min="15627" max="15627" width="13.6640625" bestFit="1" customWidth="1"/>
    <col min="15628" max="15628" width="14" bestFit="1" customWidth="1"/>
    <col min="15629" max="15629" width="15.44140625" bestFit="1" customWidth="1"/>
    <col min="15630" max="15630" width="13.6640625" bestFit="1" customWidth="1"/>
    <col min="15631" max="15631" width="16.5546875" bestFit="1" customWidth="1"/>
    <col min="15632" max="15632" width="15.33203125" bestFit="1" customWidth="1"/>
    <col min="15879" max="15879" width="21.33203125" customWidth="1"/>
    <col min="15880" max="15880" width="14" bestFit="1" customWidth="1"/>
    <col min="15881" max="15881" width="15.33203125" bestFit="1" customWidth="1"/>
    <col min="15882" max="15882" width="14" bestFit="1" customWidth="1"/>
    <col min="15883" max="15883" width="13.6640625" bestFit="1" customWidth="1"/>
    <col min="15884" max="15884" width="14" bestFit="1" customWidth="1"/>
    <col min="15885" max="15885" width="15.44140625" bestFit="1" customWidth="1"/>
    <col min="15886" max="15886" width="13.6640625" bestFit="1" customWidth="1"/>
    <col min="15887" max="15887" width="16.5546875" bestFit="1" customWidth="1"/>
    <col min="15888" max="15888" width="15.33203125" bestFit="1" customWidth="1"/>
    <col min="16135" max="16135" width="21.33203125" customWidth="1"/>
    <col min="16136" max="16136" width="14" bestFit="1" customWidth="1"/>
    <col min="16137" max="16137" width="15.33203125" bestFit="1" customWidth="1"/>
    <col min="16138" max="16138" width="14" bestFit="1" customWidth="1"/>
    <col min="16139" max="16139" width="13.6640625" bestFit="1" customWidth="1"/>
    <col min="16140" max="16140" width="14" bestFit="1" customWidth="1"/>
    <col min="16141" max="16141" width="15.44140625" bestFit="1" customWidth="1"/>
    <col min="16142" max="16142" width="13.6640625" bestFit="1" customWidth="1"/>
    <col min="16143" max="16143" width="16.5546875" bestFit="1" customWidth="1"/>
    <col min="16144" max="16144" width="15.33203125" bestFit="1" customWidth="1"/>
  </cols>
  <sheetData>
    <row r="8" spans="1:15" ht="15.6" x14ac:dyDescent="0.3">
      <c r="A8" s="1" t="s">
        <v>69</v>
      </c>
    </row>
    <row r="9" spans="1:15" ht="15.6" x14ac:dyDescent="0.3">
      <c r="A9" s="1" t="s">
        <v>46</v>
      </c>
    </row>
    <row r="12" spans="1:15" x14ac:dyDescent="0.3">
      <c r="A12" s="2" t="s">
        <v>3</v>
      </c>
      <c r="B12" s="29" t="s">
        <v>70</v>
      </c>
      <c r="C12" s="2" t="s">
        <v>71</v>
      </c>
      <c r="D12" s="2" t="s">
        <v>72</v>
      </c>
      <c r="E12" s="2" t="s">
        <v>73</v>
      </c>
      <c r="F12" s="2" t="s">
        <v>74</v>
      </c>
      <c r="G12" s="2" t="s">
        <v>75</v>
      </c>
      <c r="H12" s="2" t="s">
        <v>76</v>
      </c>
      <c r="I12" s="2" t="s">
        <v>77</v>
      </c>
      <c r="J12" s="2" t="s">
        <v>101</v>
      </c>
      <c r="K12" s="2" t="s">
        <v>105</v>
      </c>
      <c r="L12" s="2" t="s">
        <v>106</v>
      </c>
      <c r="M12" s="2" t="s">
        <v>103</v>
      </c>
      <c r="N12" s="2" t="s">
        <v>102</v>
      </c>
      <c r="O12" s="2" t="s">
        <v>44</v>
      </c>
    </row>
    <row r="13" spans="1:15" x14ac:dyDescent="0.3">
      <c r="A13" s="42">
        <v>1</v>
      </c>
      <c r="B13" s="76" t="s">
        <v>11</v>
      </c>
      <c r="C13" s="60">
        <v>53377094.656964004</v>
      </c>
      <c r="D13" s="60">
        <v>57437044.775968008</v>
      </c>
      <c r="E13" s="60">
        <v>21513.906744</v>
      </c>
      <c r="F13" s="60">
        <v>2075990.028096</v>
      </c>
      <c r="G13" s="60">
        <v>967115.78233199986</v>
      </c>
      <c r="H13" s="60">
        <v>17505205.008576006</v>
      </c>
      <c r="I13" s="60" t="s">
        <v>144</v>
      </c>
      <c r="J13" s="60">
        <v>23737.79</v>
      </c>
      <c r="K13" s="60" t="s">
        <v>144</v>
      </c>
      <c r="L13" s="60" t="s">
        <v>144</v>
      </c>
      <c r="M13" s="60" t="s">
        <v>144</v>
      </c>
      <c r="N13" s="60" t="s">
        <v>144</v>
      </c>
      <c r="O13" s="60">
        <f>+SUM(C13:N13)</f>
        <v>131407701.94868004</v>
      </c>
    </row>
    <row r="14" spans="1:15" x14ac:dyDescent="0.3">
      <c r="A14" s="42">
        <v>2</v>
      </c>
      <c r="B14" s="76" t="s">
        <v>78</v>
      </c>
      <c r="C14" s="61">
        <v>596662.18999999994</v>
      </c>
      <c r="D14" s="61">
        <v>44479540.269999988</v>
      </c>
      <c r="E14" s="61" t="s">
        <v>144</v>
      </c>
      <c r="F14" s="61">
        <v>36527.58</v>
      </c>
      <c r="G14" s="61">
        <v>10278.51</v>
      </c>
      <c r="H14" s="61">
        <v>812999.5</v>
      </c>
      <c r="I14" s="61">
        <v>196995.06999999998</v>
      </c>
      <c r="J14" s="61" t="s">
        <v>144</v>
      </c>
      <c r="K14" s="61" t="s">
        <v>144</v>
      </c>
      <c r="L14" s="61" t="s">
        <v>144</v>
      </c>
      <c r="M14" s="61" t="s">
        <v>144</v>
      </c>
      <c r="N14" s="61">
        <v>348820.55</v>
      </c>
      <c r="O14" s="60">
        <f t="shared" ref="O14:O46" si="0">+SUM(C14:N14)</f>
        <v>46481823.669999979</v>
      </c>
    </row>
    <row r="15" spans="1:15" x14ac:dyDescent="0.3">
      <c r="A15" s="42">
        <v>3</v>
      </c>
      <c r="B15" s="76" t="s">
        <v>79</v>
      </c>
      <c r="C15" s="60">
        <v>798633.96000000008</v>
      </c>
      <c r="D15" s="60">
        <v>12219653.5</v>
      </c>
      <c r="E15" s="60">
        <v>2464149.7699999996</v>
      </c>
      <c r="F15" s="60" t="s">
        <v>144</v>
      </c>
      <c r="G15" s="60">
        <v>47045138.694624007</v>
      </c>
      <c r="H15" s="60" t="s">
        <v>144</v>
      </c>
      <c r="I15" s="60" t="s">
        <v>144</v>
      </c>
      <c r="J15" s="60" t="s">
        <v>144</v>
      </c>
      <c r="K15" s="60" t="s">
        <v>144</v>
      </c>
      <c r="L15" s="60" t="s">
        <v>144</v>
      </c>
      <c r="M15" s="60" t="s">
        <v>144</v>
      </c>
      <c r="N15" s="60">
        <v>4347914.45</v>
      </c>
      <c r="O15" s="60">
        <f t="shared" si="0"/>
        <v>66875490.374624014</v>
      </c>
    </row>
    <row r="16" spans="1:15" x14ac:dyDescent="0.3">
      <c r="A16" s="42">
        <v>4</v>
      </c>
      <c r="B16" s="76" t="s">
        <v>80</v>
      </c>
      <c r="C16" s="61">
        <v>115549565.87</v>
      </c>
      <c r="D16" s="61">
        <v>12629409.930000013</v>
      </c>
      <c r="E16" s="61">
        <v>11944199.800000004</v>
      </c>
      <c r="F16" s="61" t="s">
        <v>144</v>
      </c>
      <c r="G16" s="61">
        <v>63098490.960000001</v>
      </c>
      <c r="H16" s="61">
        <v>968824.68999999971</v>
      </c>
      <c r="I16" s="61" t="s">
        <v>144</v>
      </c>
      <c r="J16" s="61" t="s">
        <v>144</v>
      </c>
      <c r="K16" s="61" t="s">
        <v>144</v>
      </c>
      <c r="L16" s="61" t="s">
        <v>144</v>
      </c>
      <c r="M16" s="61" t="s">
        <v>144</v>
      </c>
      <c r="N16" s="61" t="s">
        <v>144</v>
      </c>
      <c r="O16" s="60">
        <f t="shared" si="0"/>
        <v>204190491.25000003</v>
      </c>
    </row>
    <row r="17" spans="1:15" x14ac:dyDescent="0.3">
      <c r="A17" s="42">
        <v>5</v>
      </c>
      <c r="B17" s="76" t="s">
        <v>81</v>
      </c>
      <c r="C17" s="60">
        <v>3895314.6000000006</v>
      </c>
      <c r="D17" s="60">
        <v>22898480.259999994</v>
      </c>
      <c r="E17" s="60" t="s">
        <v>144</v>
      </c>
      <c r="F17" s="60">
        <v>212468.99</v>
      </c>
      <c r="G17" s="60">
        <v>529188.30000000005</v>
      </c>
      <c r="H17" s="60">
        <v>5088253.1900000004</v>
      </c>
      <c r="I17" s="60">
        <v>3931512.5899999989</v>
      </c>
      <c r="J17" s="60" t="s">
        <v>144</v>
      </c>
      <c r="K17" s="60" t="s">
        <v>144</v>
      </c>
      <c r="L17" s="60">
        <v>5902263.5099999998</v>
      </c>
      <c r="M17" s="60">
        <v>2149235.4800000004</v>
      </c>
      <c r="N17" s="60">
        <v>1820528.7799999998</v>
      </c>
      <c r="O17" s="60">
        <f t="shared" si="0"/>
        <v>46427245.699999988</v>
      </c>
    </row>
    <row r="18" spans="1:15" x14ac:dyDescent="0.3">
      <c r="A18" s="42">
        <v>6</v>
      </c>
      <c r="B18" s="76" t="s">
        <v>82</v>
      </c>
      <c r="C18" s="61">
        <v>6571987.9799999986</v>
      </c>
      <c r="D18" s="61">
        <v>84285426.789999992</v>
      </c>
      <c r="E18" s="61" t="s">
        <v>144</v>
      </c>
      <c r="F18" s="61" t="s">
        <v>144</v>
      </c>
      <c r="G18" s="61" t="s">
        <v>144</v>
      </c>
      <c r="H18" s="61" t="s">
        <v>144</v>
      </c>
      <c r="I18" s="61">
        <v>5100561.4699999979</v>
      </c>
      <c r="J18" s="61" t="s">
        <v>144</v>
      </c>
      <c r="K18" s="61" t="s">
        <v>144</v>
      </c>
      <c r="L18" s="61" t="s">
        <v>144</v>
      </c>
      <c r="M18" s="61" t="s">
        <v>144</v>
      </c>
      <c r="N18" s="61" t="s">
        <v>144</v>
      </c>
      <c r="O18" s="60">
        <f t="shared" si="0"/>
        <v>95957976.239999995</v>
      </c>
    </row>
    <row r="19" spans="1:15" x14ac:dyDescent="0.3">
      <c r="A19" s="42">
        <v>7</v>
      </c>
      <c r="B19" s="76" t="s">
        <v>17</v>
      </c>
      <c r="C19" s="60" t="s">
        <v>144</v>
      </c>
      <c r="D19" s="60">
        <v>9040864.4199999999</v>
      </c>
      <c r="E19" s="60" t="s">
        <v>144</v>
      </c>
      <c r="F19" s="60" t="s">
        <v>144</v>
      </c>
      <c r="G19" s="60" t="s">
        <v>144</v>
      </c>
      <c r="H19" s="60" t="s">
        <v>144</v>
      </c>
      <c r="I19" s="60" t="s">
        <v>144</v>
      </c>
      <c r="J19" s="60" t="s">
        <v>144</v>
      </c>
      <c r="K19" s="60" t="s">
        <v>144</v>
      </c>
      <c r="L19" s="60" t="s">
        <v>144</v>
      </c>
      <c r="M19" s="60" t="s">
        <v>144</v>
      </c>
      <c r="N19" s="60" t="s">
        <v>144</v>
      </c>
      <c r="O19" s="60">
        <f t="shared" si="0"/>
        <v>9040864.4199999999</v>
      </c>
    </row>
    <row r="20" spans="1:15" x14ac:dyDescent="0.3">
      <c r="A20" s="42">
        <v>8</v>
      </c>
      <c r="B20" s="76" t="s">
        <v>83</v>
      </c>
      <c r="C20" s="61">
        <v>524956.16999999993</v>
      </c>
      <c r="D20" s="61">
        <v>4259417.55</v>
      </c>
      <c r="E20" s="61">
        <v>4027935.919999999</v>
      </c>
      <c r="F20" s="61">
        <v>8529.44</v>
      </c>
      <c r="G20" s="61">
        <v>17273068.509999994</v>
      </c>
      <c r="H20" s="61">
        <v>9759938.8099999875</v>
      </c>
      <c r="I20" s="61" t="s">
        <v>144</v>
      </c>
      <c r="J20" s="61" t="s">
        <v>144</v>
      </c>
      <c r="K20" s="61" t="s">
        <v>144</v>
      </c>
      <c r="L20" s="61" t="s">
        <v>144</v>
      </c>
      <c r="M20" s="61" t="s">
        <v>144</v>
      </c>
      <c r="N20" s="61" t="s">
        <v>144</v>
      </c>
      <c r="O20" s="60">
        <f t="shared" si="0"/>
        <v>35853846.399999976</v>
      </c>
    </row>
    <row r="21" spans="1:15" x14ac:dyDescent="0.3">
      <c r="A21" s="42">
        <v>9</v>
      </c>
      <c r="B21" s="76" t="s">
        <v>19</v>
      </c>
      <c r="C21" s="60">
        <v>22145103.090000015</v>
      </c>
      <c r="D21" s="60">
        <v>55016649.490000002</v>
      </c>
      <c r="E21" s="60">
        <v>6628051.0099999988</v>
      </c>
      <c r="F21" s="60" t="s">
        <v>144</v>
      </c>
      <c r="G21" s="60" t="s">
        <v>144</v>
      </c>
      <c r="H21" s="60">
        <v>7204945.9500000011</v>
      </c>
      <c r="I21" s="60" t="s">
        <v>144</v>
      </c>
      <c r="J21" s="60" t="s">
        <v>144</v>
      </c>
      <c r="K21" s="60" t="s">
        <v>144</v>
      </c>
      <c r="L21" s="60" t="s">
        <v>144</v>
      </c>
      <c r="M21" s="60" t="s">
        <v>144</v>
      </c>
      <c r="N21" s="60" t="s">
        <v>144</v>
      </c>
      <c r="O21" s="60">
        <f t="shared" si="0"/>
        <v>90994749.540000021</v>
      </c>
    </row>
    <row r="22" spans="1:15" x14ac:dyDescent="0.3">
      <c r="A22" s="42">
        <v>10</v>
      </c>
      <c r="B22" s="76" t="s">
        <v>20</v>
      </c>
      <c r="C22" s="61" t="s">
        <v>144</v>
      </c>
      <c r="D22" s="61">
        <v>119943114.02999999</v>
      </c>
      <c r="E22" s="61" t="s">
        <v>144</v>
      </c>
      <c r="F22" s="61">
        <v>1633766.4100000004</v>
      </c>
      <c r="G22" s="61" t="s">
        <v>144</v>
      </c>
      <c r="H22" s="61" t="s">
        <v>144</v>
      </c>
      <c r="I22" s="61">
        <v>9109172.0000000037</v>
      </c>
      <c r="J22" s="61" t="s">
        <v>144</v>
      </c>
      <c r="K22" s="61" t="s">
        <v>144</v>
      </c>
      <c r="L22" s="61">
        <v>1545563.6600000004</v>
      </c>
      <c r="M22" s="61" t="s">
        <v>144</v>
      </c>
      <c r="N22" s="61" t="s">
        <v>144</v>
      </c>
      <c r="O22" s="60">
        <f t="shared" si="0"/>
        <v>132231616.09999998</v>
      </c>
    </row>
    <row r="23" spans="1:15" x14ac:dyDescent="0.3">
      <c r="A23" s="42">
        <v>11</v>
      </c>
      <c r="B23" s="76" t="s">
        <v>21</v>
      </c>
      <c r="C23" s="60" t="s">
        <v>144</v>
      </c>
      <c r="D23" s="60" t="s">
        <v>144</v>
      </c>
      <c r="E23" s="60" t="s">
        <v>144</v>
      </c>
      <c r="F23" s="60" t="s">
        <v>144</v>
      </c>
      <c r="G23" s="60" t="s">
        <v>144</v>
      </c>
      <c r="H23" s="60">
        <v>103571429.23999999</v>
      </c>
      <c r="I23" s="60" t="s">
        <v>144</v>
      </c>
      <c r="J23" s="60" t="s">
        <v>144</v>
      </c>
      <c r="K23" s="60" t="s">
        <v>144</v>
      </c>
      <c r="L23" s="60" t="s">
        <v>144</v>
      </c>
      <c r="M23" s="60" t="s">
        <v>144</v>
      </c>
      <c r="N23" s="60" t="s">
        <v>144</v>
      </c>
      <c r="O23" s="60">
        <f t="shared" si="0"/>
        <v>103571429.23999999</v>
      </c>
    </row>
    <row r="24" spans="1:15" x14ac:dyDescent="0.3">
      <c r="A24" s="42">
        <v>12</v>
      </c>
      <c r="B24" s="76" t="s">
        <v>22</v>
      </c>
      <c r="C24" s="61" t="s">
        <v>144</v>
      </c>
      <c r="D24" s="61">
        <v>6029463.1299999999</v>
      </c>
      <c r="E24" s="61" t="s">
        <v>144</v>
      </c>
      <c r="F24" s="61" t="s">
        <v>144</v>
      </c>
      <c r="G24" s="61" t="s">
        <v>144</v>
      </c>
      <c r="H24" s="61">
        <v>8209306.3099999996</v>
      </c>
      <c r="I24" s="61">
        <v>62556.62</v>
      </c>
      <c r="J24" s="61" t="s">
        <v>144</v>
      </c>
      <c r="K24" s="61" t="s">
        <v>144</v>
      </c>
      <c r="L24" s="61" t="s">
        <v>144</v>
      </c>
      <c r="M24" s="61" t="s">
        <v>144</v>
      </c>
      <c r="N24" s="61">
        <v>10870.99</v>
      </c>
      <c r="O24" s="60">
        <f t="shared" si="0"/>
        <v>14312197.049999999</v>
      </c>
    </row>
    <row r="25" spans="1:15" x14ac:dyDescent="0.3">
      <c r="A25" s="42">
        <v>13</v>
      </c>
      <c r="B25" s="76" t="s">
        <v>84</v>
      </c>
      <c r="C25" s="60">
        <v>109708440.5606</v>
      </c>
      <c r="D25" s="60">
        <v>108582808.63699999</v>
      </c>
      <c r="E25" s="60">
        <v>90748149.152999997</v>
      </c>
      <c r="F25" s="60">
        <v>3773628.6377999997</v>
      </c>
      <c r="G25" s="60">
        <v>119724519.11860034</v>
      </c>
      <c r="H25" s="60">
        <v>27176421.553099968</v>
      </c>
      <c r="I25" s="60">
        <v>26260251.383000009</v>
      </c>
      <c r="J25" s="60" t="s">
        <v>144</v>
      </c>
      <c r="K25" s="60" t="s">
        <v>144</v>
      </c>
      <c r="L25" s="60" t="s">
        <v>144</v>
      </c>
      <c r="M25" s="60" t="s">
        <v>144</v>
      </c>
      <c r="N25" s="60" t="s">
        <v>144</v>
      </c>
      <c r="O25" s="60">
        <f t="shared" si="0"/>
        <v>485974219.04310036</v>
      </c>
    </row>
    <row r="26" spans="1:15" x14ac:dyDescent="0.3">
      <c r="A26" s="42">
        <v>14</v>
      </c>
      <c r="B26" s="76" t="s">
        <v>85</v>
      </c>
      <c r="C26" s="61" t="s">
        <v>144</v>
      </c>
      <c r="D26" s="61">
        <v>31978895.928451993</v>
      </c>
      <c r="E26" s="61" t="s">
        <v>144</v>
      </c>
      <c r="F26" s="61">
        <v>498547.64802399999</v>
      </c>
      <c r="G26" s="61" t="s">
        <v>144</v>
      </c>
      <c r="H26" s="61">
        <v>673551.46444400004</v>
      </c>
      <c r="I26" s="61">
        <v>6389155.1088040005</v>
      </c>
      <c r="J26" s="61" t="s">
        <v>144</v>
      </c>
      <c r="K26" s="61" t="s">
        <v>144</v>
      </c>
      <c r="L26" s="61">
        <v>4207700.5340360003</v>
      </c>
      <c r="M26" s="61" t="s">
        <v>144</v>
      </c>
      <c r="N26" s="61">
        <v>1041035.5949</v>
      </c>
      <c r="O26" s="60">
        <f t="shared" si="0"/>
        <v>44788886.278659992</v>
      </c>
    </row>
    <row r="27" spans="1:15" x14ac:dyDescent="0.3">
      <c r="A27" s="42">
        <v>15</v>
      </c>
      <c r="B27" s="76" t="s">
        <v>86</v>
      </c>
      <c r="C27" s="60">
        <v>1306296.9953600001</v>
      </c>
      <c r="D27" s="60">
        <v>56104459.731464006</v>
      </c>
      <c r="E27" s="60" t="s">
        <v>144</v>
      </c>
      <c r="F27" s="60">
        <v>11506895.917328</v>
      </c>
      <c r="G27" s="60" t="s">
        <v>144</v>
      </c>
      <c r="H27" s="60">
        <v>14328851.571831997</v>
      </c>
      <c r="I27" s="60">
        <v>15598842.143819999</v>
      </c>
      <c r="J27" s="60" t="s">
        <v>144</v>
      </c>
      <c r="K27" s="60" t="s">
        <v>144</v>
      </c>
      <c r="L27" s="60" t="s">
        <v>144</v>
      </c>
      <c r="M27" s="60" t="s">
        <v>144</v>
      </c>
      <c r="N27" s="60" t="s">
        <v>144</v>
      </c>
      <c r="O27" s="60">
        <f t="shared" si="0"/>
        <v>98845346.359804019</v>
      </c>
    </row>
    <row r="28" spans="1:15" x14ac:dyDescent="0.3">
      <c r="A28" s="42">
        <v>16</v>
      </c>
      <c r="B28" s="76" t="s">
        <v>87</v>
      </c>
      <c r="C28" s="61">
        <v>10516147.329499999</v>
      </c>
      <c r="D28" s="61">
        <v>48727145.834899977</v>
      </c>
      <c r="E28" s="61">
        <v>1150323.73</v>
      </c>
      <c r="F28" s="61">
        <v>2071072.4860999985</v>
      </c>
      <c r="G28" s="61">
        <v>786153.13070000021</v>
      </c>
      <c r="H28" s="61">
        <v>7505593.4599000039</v>
      </c>
      <c r="I28" s="61">
        <v>13903702.963799991</v>
      </c>
      <c r="J28" s="61">
        <v>1502487.5339999998</v>
      </c>
      <c r="K28" s="61" t="s">
        <v>144</v>
      </c>
      <c r="L28" s="61" t="s">
        <v>144</v>
      </c>
      <c r="M28" s="61" t="s">
        <v>144</v>
      </c>
      <c r="N28" s="61" t="s">
        <v>144</v>
      </c>
      <c r="O28" s="60">
        <f t="shared" si="0"/>
        <v>86162626.46889995</v>
      </c>
    </row>
    <row r="29" spans="1:15" x14ac:dyDescent="0.3">
      <c r="A29" s="42">
        <v>17</v>
      </c>
      <c r="B29" s="76" t="s">
        <v>88</v>
      </c>
      <c r="C29" s="60" t="s">
        <v>144</v>
      </c>
      <c r="D29" s="60">
        <v>6911459.3200000003</v>
      </c>
      <c r="E29" s="60" t="s">
        <v>144</v>
      </c>
      <c r="F29" s="60">
        <v>1032335.15</v>
      </c>
      <c r="G29" s="60" t="s">
        <v>144</v>
      </c>
      <c r="H29" s="60">
        <v>203157.08</v>
      </c>
      <c r="I29" s="60">
        <v>634212.51</v>
      </c>
      <c r="J29" s="60" t="s">
        <v>144</v>
      </c>
      <c r="K29" s="60" t="s">
        <v>144</v>
      </c>
      <c r="L29" s="60" t="s">
        <v>144</v>
      </c>
      <c r="M29" s="60" t="s">
        <v>144</v>
      </c>
      <c r="N29" s="60">
        <v>1100117.54</v>
      </c>
      <c r="O29" s="60">
        <f t="shared" si="0"/>
        <v>9881281.6000000015</v>
      </c>
    </row>
    <row r="30" spans="1:15" x14ac:dyDescent="0.3">
      <c r="A30" s="42">
        <v>18</v>
      </c>
      <c r="B30" s="76" t="s">
        <v>67</v>
      </c>
      <c r="C30" s="61">
        <v>1010038.67</v>
      </c>
      <c r="D30" s="61">
        <v>5554158.5</v>
      </c>
      <c r="E30" s="61">
        <v>819039.90999999992</v>
      </c>
      <c r="F30" s="61">
        <v>4577128.66</v>
      </c>
      <c r="G30" s="61" t="s">
        <v>144</v>
      </c>
      <c r="H30" s="61">
        <v>676068.62999999989</v>
      </c>
      <c r="I30" s="61">
        <v>994660.17999999993</v>
      </c>
      <c r="J30" s="61" t="s">
        <v>144</v>
      </c>
      <c r="K30" s="61" t="s">
        <v>144</v>
      </c>
      <c r="L30" s="61" t="s">
        <v>144</v>
      </c>
      <c r="M30" s="61" t="s">
        <v>144</v>
      </c>
      <c r="N30" s="61" t="s">
        <v>144</v>
      </c>
      <c r="O30" s="60">
        <f t="shared" si="0"/>
        <v>13631094.550000001</v>
      </c>
    </row>
    <row r="31" spans="1:15" x14ac:dyDescent="0.3">
      <c r="A31" s="42">
        <v>19</v>
      </c>
      <c r="B31" s="76" t="s">
        <v>89</v>
      </c>
      <c r="C31" s="60">
        <v>197475403.14000013</v>
      </c>
      <c r="D31" s="60">
        <v>192625719.97000003</v>
      </c>
      <c r="E31" s="60">
        <v>59917863.54999999</v>
      </c>
      <c r="F31" s="60">
        <v>32783008.250000004</v>
      </c>
      <c r="G31" s="60">
        <v>39264583.859999977</v>
      </c>
      <c r="H31" s="60">
        <v>107640730.61999997</v>
      </c>
      <c r="I31" s="60">
        <v>47380073.330000006</v>
      </c>
      <c r="J31" s="60" t="s">
        <v>144</v>
      </c>
      <c r="K31" s="60" t="s">
        <v>144</v>
      </c>
      <c r="L31" s="60" t="s">
        <v>144</v>
      </c>
      <c r="M31" s="60" t="s">
        <v>144</v>
      </c>
      <c r="N31" s="60" t="s">
        <v>144</v>
      </c>
      <c r="O31" s="60">
        <f t="shared" si="0"/>
        <v>677087382.72000015</v>
      </c>
    </row>
    <row r="32" spans="1:15" x14ac:dyDescent="0.3">
      <c r="A32" s="42">
        <v>20</v>
      </c>
      <c r="B32" s="76" t="s">
        <v>90</v>
      </c>
      <c r="C32" s="61">
        <v>13586.91</v>
      </c>
      <c r="D32" s="61">
        <v>95127640.519999996</v>
      </c>
      <c r="E32" s="61" t="s">
        <v>144</v>
      </c>
      <c r="F32" s="61">
        <v>22865427.450000014</v>
      </c>
      <c r="G32" s="61" t="s">
        <v>144</v>
      </c>
      <c r="H32" s="61">
        <v>5799421</v>
      </c>
      <c r="I32" s="61" t="s">
        <v>144</v>
      </c>
      <c r="J32" s="61" t="s">
        <v>144</v>
      </c>
      <c r="K32" s="61" t="s">
        <v>144</v>
      </c>
      <c r="L32" s="61">
        <v>17296646.840000004</v>
      </c>
      <c r="M32" s="61">
        <v>9335117.709999999</v>
      </c>
      <c r="N32" s="61">
        <v>536797988.59000003</v>
      </c>
      <c r="O32" s="60">
        <f t="shared" si="0"/>
        <v>687235829.0200001</v>
      </c>
    </row>
    <row r="33" spans="1:17" x14ac:dyDescent="0.3">
      <c r="A33" s="42">
        <v>21</v>
      </c>
      <c r="B33" s="76" t="s">
        <v>31</v>
      </c>
      <c r="C33" s="60" t="s">
        <v>144</v>
      </c>
      <c r="D33" s="60" t="s">
        <v>144</v>
      </c>
      <c r="E33" s="60" t="s">
        <v>144</v>
      </c>
      <c r="F33" s="60" t="s">
        <v>144</v>
      </c>
      <c r="G33" s="60" t="s">
        <v>144</v>
      </c>
      <c r="H33" s="60">
        <v>1631162423.7903054</v>
      </c>
      <c r="I33" s="60" t="s">
        <v>144</v>
      </c>
      <c r="J33" s="60" t="s">
        <v>144</v>
      </c>
      <c r="K33" s="60" t="s">
        <v>144</v>
      </c>
      <c r="L33" s="60" t="s">
        <v>144</v>
      </c>
      <c r="M33" s="60" t="s">
        <v>144</v>
      </c>
      <c r="N33" s="60" t="s">
        <v>144</v>
      </c>
      <c r="O33" s="60">
        <f t="shared" si="0"/>
        <v>1631162423.7903054</v>
      </c>
    </row>
    <row r="34" spans="1:17" x14ac:dyDescent="0.3">
      <c r="A34" s="42">
        <v>22</v>
      </c>
      <c r="B34" s="76" t="s">
        <v>91</v>
      </c>
      <c r="C34" s="61">
        <v>99107586.950000063</v>
      </c>
      <c r="D34" s="61">
        <v>119235355.56999999</v>
      </c>
      <c r="E34" s="61">
        <v>906912.70000000007</v>
      </c>
      <c r="F34" s="61">
        <v>986541.04000000027</v>
      </c>
      <c r="G34" s="61">
        <v>2625166.7799999998</v>
      </c>
      <c r="H34" s="61">
        <v>510993754.5800001</v>
      </c>
      <c r="I34" s="61">
        <v>10148405.539999999</v>
      </c>
      <c r="J34" s="61">
        <v>182715.34</v>
      </c>
      <c r="K34" s="61">
        <v>1140274.33</v>
      </c>
      <c r="L34" s="61">
        <v>12496327.669999998</v>
      </c>
      <c r="M34" s="61">
        <v>1987140.39</v>
      </c>
      <c r="N34" s="61">
        <v>234101978.12000009</v>
      </c>
      <c r="O34" s="60">
        <f t="shared" si="0"/>
        <v>993912159.01000023</v>
      </c>
    </row>
    <row r="35" spans="1:17" x14ac:dyDescent="0.3">
      <c r="A35" s="42">
        <v>23</v>
      </c>
      <c r="B35" s="76" t="s">
        <v>92</v>
      </c>
      <c r="C35" s="60">
        <v>2447462.3800000004</v>
      </c>
      <c r="D35" s="60">
        <v>37195532.860000007</v>
      </c>
      <c r="E35" s="60" t="s">
        <v>144</v>
      </c>
      <c r="F35" s="60" t="s">
        <v>144</v>
      </c>
      <c r="G35" s="60">
        <v>9023595.3399999999</v>
      </c>
      <c r="H35" s="60">
        <v>812998.2699999999</v>
      </c>
      <c r="I35" s="60" t="s">
        <v>144</v>
      </c>
      <c r="J35" s="60" t="s">
        <v>144</v>
      </c>
      <c r="K35" s="60" t="s">
        <v>144</v>
      </c>
      <c r="L35" s="60">
        <v>5899991.4100000001</v>
      </c>
      <c r="M35" s="60" t="s">
        <v>144</v>
      </c>
      <c r="N35" s="60" t="s">
        <v>144</v>
      </c>
      <c r="O35" s="60">
        <f t="shared" si="0"/>
        <v>55379580.26000002</v>
      </c>
    </row>
    <row r="36" spans="1:17" x14ac:dyDescent="0.3">
      <c r="A36" s="42">
        <v>24</v>
      </c>
      <c r="B36" s="76" t="s">
        <v>93</v>
      </c>
      <c r="C36" s="61">
        <v>516145468.21917516</v>
      </c>
      <c r="D36" s="61">
        <v>1410018.0821293122</v>
      </c>
      <c r="E36" s="61">
        <v>291662.31488285167</v>
      </c>
      <c r="F36" s="61">
        <v>649939.26459229691</v>
      </c>
      <c r="G36" s="61" t="s">
        <v>144</v>
      </c>
      <c r="H36" s="61">
        <v>23748955.789220516</v>
      </c>
      <c r="I36" s="61" t="s">
        <v>144</v>
      </c>
      <c r="J36" s="61" t="s">
        <v>144</v>
      </c>
      <c r="K36" s="61" t="s">
        <v>144</v>
      </c>
      <c r="L36" s="61" t="s">
        <v>144</v>
      </c>
      <c r="M36" s="61" t="s">
        <v>144</v>
      </c>
      <c r="N36" s="61" t="s">
        <v>144</v>
      </c>
      <c r="O36" s="60">
        <f t="shared" si="0"/>
        <v>542246043.6700002</v>
      </c>
      <c r="P36" s="52"/>
      <c r="Q36" s="53"/>
    </row>
    <row r="37" spans="1:17" x14ac:dyDescent="0.3">
      <c r="A37" s="42">
        <v>25</v>
      </c>
      <c r="B37" s="76" t="s">
        <v>94</v>
      </c>
      <c r="C37" s="60">
        <v>71304571.730688006</v>
      </c>
      <c r="D37" s="60">
        <v>184242721.27972803</v>
      </c>
      <c r="E37" s="60">
        <v>11262022.462232001</v>
      </c>
      <c r="F37" s="60">
        <v>14639729.959811995</v>
      </c>
      <c r="G37" s="60">
        <v>19012706.752055999</v>
      </c>
      <c r="H37" s="60">
        <v>12318311.988403998</v>
      </c>
      <c r="I37" s="60">
        <v>71344610.971959993</v>
      </c>
      <c r="J37" s="60" t="s">
        <v>144</v>
      </c>
      <c r="K37" s="60" t="s">
        <v>144</v>
      </c>
      <c r="L37" s="60" t="s">
        <v>144</v>
      </c>
      <c r="M37" s="60" t="s">
        <v>144</v>
      </c>
      <c r="N37" s="60">
        <v>778769.76202800008</v>
      </c>
      <c r="O37" s="60">
        <f t="shared" si="0"/>
        <v>384903444.90690798</v>
      </c>
    </row>
    <row r="38" spans="1:17" x14ac:dyDescent="0.3">
      <c r="A38" s="42">
        <v>26</v>
      </c>
      <c r="B38" s="76" t="s">
        <v>95</v>
      </c>
      <c r="C38" s="61" t="s">
        <v>144</v>
      </c>
      <c r="D38" s="61">
        <v>16540598.689999998</v>
      </c>
      <c r="E38" s="61" t="s">
        <v>144</v>
      </c>
      <c r="F38" s="61">
        <v>1854302.07</v>
      </c>
      <c r="G38" s="61" t="s">
        <v>144</v>
      </c>
      <c r="H38" s="61">
        <v>227954.31000000003</v>
      </c>
      <c r="I38" s="61">
        <v>4458337.4800000014</v>
      </c>
      <c r="J38" s="61" t="s">
        <v>144</v>
      </c>
      <c r="K38" s="61" t="s">
        <v>144</v>
      </c>
      <c r="L38" s="61" t="s">
        <v>144</v>
      </c>
      <c r="M38" s="61" t="s">
        <v>144</v>
      </c>
      <c r="N38" s="61" t="s">
        <v>144</v>
      </c>
      <c r="O38" s="60">
        <f t="shared" si="0"/>
        <v>23081192.549999997</v>
      </c>
    </row>
    <row r="39" spans="1:17" x14ac:dyDescent="0.3">
      <c r="A39" s="42">
        <v>27</v>
      </c>
      <c r="B39" s="76" t="s">
        <v>96</v>
      </c>
      <c r="C39" s="60">
        <v>274530.68</v>
      </c>
      <c r="D39" s="60">
        <v>21516257.940000005</v>
      </c>
      <c r="E39" s="60">
        <v>3902056.7499999995</v>
      </c>
      <c r="F39" s="60">
        <v>81728.89</v>
      </c>
      <c r="G39" s="60">
        <v>18523876.82</v>
      </c>
      <c r="H39" s="60">
        <v>1601242.3300000008</v>
      </c>
      <c r="I39" s="60">
        <v>2509450.0799999996</v>
      </c>
      <c r="J39" s="60">
        <v>320913.08</v>
      </c>
      <c r="K39" s="60" t="s">
        <v>144</v>
      </c>
      <c r="L39" s="60" t="s">
        <v>144</v>
      </c>
      <c r="M39" s="60" t="s">
        <v>144</v>
      </c>
      <c r="N39" s="60">
        <v>2052401.0699999998</v>
      </c>
      <c r="O39" s="60">
        <f t="shared" si="0"/>
        <v>50782457.640000001</v>
      </c>
    </row>
    <row r="40" spans="1:17" x14ac:dyDescent="0.3">
      <c r="A40" s="42">
        <v>28</v>
      </c>
      <c r="B40" s="76" t="s">
        <v>38</v>
      </c>
      <c r="C40" s="61">
        <v>20785806.670820002</v>
      </c>
      <c r="D40" s="61">
        <v>5471117.2757209996</v>
      </c>
      <c r="E40" s="61">
        <v>157086399.55536401</v>
      </c>
      <c r="F40" s="61">
        <v>678966.37871600001</v>
      </c>
      <c r="G40" s="61">
        <v>2228930.3103240002</v>
      </c>
      <c r="H40" s="61">
        <v>270118.41993600002</v>
      </c>
      <c r="I40" s="61">
        <v>574712.75543999998</v>
      </c>
      <c r="J40" s="61" t="s">
        <v>144</v>
      </c>
      <c r="K40" s="61" t="s">
        <v>144</v>
      </c>
      <c r="L40" s="61" t="s">
        <v>144</v>
      </c>
      <c r="M40" s="61" t="s">
        <v>144</v>
      </c>
      <c r="N40" s="61">
        <v>5086188.6582519999</v>
      </c>
      <c r="O40" s="60">
        <f t="shared" si="0"/>
        <v>192182240.02457303</v>
      </c>
    </row>
    <row r="41" spans="1:17" x14ac:dyDescent="0.3">
      <c r="A41" s="42">
        <v>29</v>
      </c>
      <c r="B41" s="76" t="s">
        <v>97</v>
      </c>
      <c r="C41" s="60">
        <v>43446900.670000017</v>
      </c>
      <c r="D41" s="60">
        <v>182076097.03</v>
      </c>
      <c r="E41" s="60">
        <v>281446751.10999995</v>
      </c>
      <c r="F41" s="60">
        <v>18503275.409999996</v>
      </c>
      <c r="G41" s="60">
        <v>39125770.320000008</v>
      </c>
      <c r="H41" s="60">
        <v>188636212.92000005</v>
      </c>
      <c r="I41" s="60" t="s">
        <v>144</v>
      </c>
      <c r="J41" s="60" t="s">
        <v>144</v>
      </c>
      <c r="K41" s="60" t="s">
        <v>144</v>
      </c>
      <c r="L41" s="60" t="s">
        <v>144</v>
      </c>
      <c r="M41" s="60" t="s">
        <v>144</v>
      </c>
      <c r="N41" s="60" t="s">
        <v>144</v>
      </c>
      <c r="O41" s="60">
        <f t="shared" si="0"/>
        <v>753235007.46000004</v>
      </c>
    </row>
    <row r="42" spans="1:17" x14ac:dyDescent="0.3">
      <c r="A42" s="42">
        <v>30</v>
      </c>
      <c r="B42" s="76" t="s">
        <v>98</v>
      </c>
      <c r="C42" s="61">
        <v>11544081.93</v>
      </c>
      <c r="D42" s="61">
        <v>636978432.71999979</v>
      </c>
      <c r="E42" s="61" t="s">
        <v>144</v>
      </c>
      <c r="F42" s="61">
        <v>32718981.849999998</v>
      </c>
      <c r="G42" s="61" t="s">
        <v>144</v>
      </c>
      <c r="H42" s="61" t="s">
        <v>144</v>
      </c>
      <c r="I42" s="61">
        <v>36281619.240000002</v>
      </c>
      <c r="J42" s="61">
        <v>540012.21</v>
      </c>
      <c r="K42" s="61" t="s">
        <v>144</v>
      </c>
      <c r="L42" s="61" t="s">
        <v>144</v>
      </c>
      <c r="M42" s="61" t="s">
        <v>144</v>
      </c>
      <c r="N42" s="61" t="s">
        <v>144</v>
      </c>
      <c r="O42" s="60">
        <f t="shared" si="0"/>
        <v>718063127.94999981</v>
      </c>
    </row>
    <row r="43" spans="1:17" x14ac:dyDescent="0.3">
      <c r="A43" s="42">
        <v>31</v>
      </c>
      <c r="B43" s="76" t="s">
        <v>41</v>
      </c>
      <c r="C43" s="60" t="s">
        <v>144</v>
      </c>
      <c r="D43" s="60">
        <v>5428353.9800000004</v>
      </c>
      <c r="E43" s="60" t="s">
        <v>144</v>
      </c>
      <c r="F43" s="60">
        <v>163849.97</v>
      </c>
      <c r="G43" s="60" t="s">
        <v>144</v>
      </c>
      <c r="H43" s="60">
        <v>12798462.810000001</v>
      </c>
      <c r="I43" s="60">
        <v>1700641.76</v>
      </c>
      <c r="J43" s="60" t="s">
        <v>144</v>
      </c>
      <c r="K43" s="60" t="s">
        <v>144</v>
      </c>
      <c r="L43" s="60" t="s">
        <v>144</v>
      </c>
      <c r="M43" s="60" t="s">
        <v>144</v>
      </c>
      <c r="N43" s="60" t="s">
        <v>144</v>
      </c>
      <c r="O43" s="60">
        <f t="shared" si="0"/>
        <v>20091308.520000003</v>
      </c>
    </row>
    <row r="44" spans="1:17" x14ac:dyDescent="0.3">
      <c r="A44" s="42">
        <v>32</v>
      </c>
      <c r="B44" s="76" t="s">
        <v>42</v>
      </c>
      <c r="C44" s="61">
        <v>21365665.150868002</v>
      </c>
      <c r="D44" s="61">
        <v>85198948.250288039</v>
      </c>
      <c r="E44" s="61">
        <v>5954762.3573559998</v>
      </c>
      <c r="F44" s="61">
        <v>13652016.713431999</v>
      </c>
      <c r="G44" s="61">
        <v>146984868.75254402</v>
      </c>
      <c r="H44" s="61">
        <v>11639919.115979997</v>
      </c>
      <c r="I44" s="61">
        <v>21917585.660563998</v>
      </c>
      <c r="J44" s="61" t="s">
        <v>144</v>
      </c>
      <c r="K44" s="61">
        <v>7967101.1556760008</v>
      </c>
      <c r="L44" s="61">
        <v>19479357.023060001</v>
      </c>
      <c r="M44" s="61">
        <v>1661299.2277080005</v>
      </c>
      <c r="N44" s="61">
        <v>299169.20668</v>
      </c>
      <c r="O44" s="60">
        <f t="shared" si="0"/>
        <v>336120692.61415601</v>
      </c>
    </row>
    <row r="45" spans="1:17" x14ac:dyDescent="0.3">
      <c r="A45" s="42">
        <v>33</v>
      </c>
      <c r="B45" s="76" t="s">
        <v>104</v>
      </c>
      <c r="C45" s="60" t="s">
        <v>144</v>
      </c>
      <c r="D45" s="60">
        <v>14855699.219999997</v>
      </c>
      <c r="E45" s="60" t="s">
        <v>144</v>
      </c>
      <c r="F45" s="60">
        <v>829823.24</v>
      </c>
      <c r="G45" s="60">
        <v>783836.7699999999</v>
      </c>
      <c r="H45" s="60" t="s">
        <v>144</v>
      </c>
      <c r="I45" s="60">
        <v>2457970.6399999997</v>
      </c>
      <c r="J45" s="60" t="s">
        <v>144</v>
      </c>
      <c r="K45" s="60" t="s">
        <v>144</v>
      </c>
      <c r="L45" s="60" t="s">
        <v>144</v>
      </c>
      <c r="M45" s="60" t="s">
        <v>144</v>
      </c>
      <c r="N45" s="60" t="s">
        <v>144</v>
      </c>
      <c r="O45" s="60">
        <f>+SUM(C45:N45)</f>
        <v>18927329.869999997</v>
      </c>
    </row>
    <row r="46" spans="1:17" x14ac:dyDescent="0.3">
      <c r="A46" s="42">
        <v>34</v>
      </c>
      <c r="B46" s="76" t="s">
        <v>99</v>
      </c>
      <c r="C46" s="60" t="s">
        <v>144</v>
      </c>
      <c r="D46" s="60" t="s">
        <v>144</v>
      </c>
      <c r="E46" s="60" t="s">
        <v>144</v>
      </c>
      <c r="F46" s="60" t="s">
        <v>144</v>
      </c>
      <c r="G46" s="60" t="s">
        <v>144</v>
      </c>
      <c r="H46" s="60">
        <v>1352250115.9200659</v>
      </c>
      <c r="I46" s="60" t="s">
        <v>144</v>
      </c>
      <c r="J46" s="60" t="s">
        <v>144</v>
      </c>
      <c r="K46" s="60" t="s">
        <v>144</v>
      </c>
      <c r="L46" s="60" t="s">
        <v>144</v>
      </c>
      <c r="M46" s="60" t="s">
        <v>144</v>
      </c>
      <c r="N46" s="60">
        <v>178597.66</v>
      </c>
      <c r="O46" s="60">
        <f t="shared" si="0"/>
        <v>1352428713.580066</v>
      </c>
    </row>
    <row r="47" spans="1:17" x14ac:dyDescent="0.3">
      <c r="A47" s="88" t="s">
        <v>44</v>
      </c>
      <c r="B47" s="89"/>
      <c r="C47" s="33">
        <f>SUM(C13:C46)</f>
        <v>1309911306.5039756</v>
      </c>
      <c r="D47" s="33">
        <f t="shared" ref="D47:N47" si="1">SUM(D13:D46)</f>
        <v>2284000485.4856501</v>
      </c>
      <c r="E47" s="33">
        <f t="shared" si="1"/>
        <v>638571793.99957883</v>
      </c>
      <c r="F47" s="33">
        <f t="shared" si="1"/>
        <v>167834481.4339003</v>
      </c>
      <c r="G47" s="33">
        <f t="shared" si="1"/>
        <v>527007288.71118021</v>
      </c>
      <c r="H47" s="33">
        <f t="shared" si="1"/>
        <v>4063585168.3217635</v>
      </c>
      <c r="I47" s="33">
        <f t="shared" si="1"/>
        <v>280955029.49738801</v>
      </c>
      <c r="J47" s="33">
        <f t="shared" si="1"/>
        <v>2569865.9539999999</v>
      </c>
      <c r="K47" s="33">
        <f t="shared" si="1"/>
        <v>9107375.4856760018</v>
      </c>
      <c r="L47" s="33">
        <f t="shared" si="1"/>
        <v>66827850.647096001</v>
      </c>
      <c r="M47" s="33">
        <f t="shared" si="1"/>
        <v>15132792.807708001</v>
      </c>
      <c r="N47" s="33">
        <f t="shared" si="1"/>
        <v>787964380.97186017</v>
      </c>
      <c r="O47" s="33">
        <f>+SUM(C47:N47)</f>
        <v>10153467819.81978</v>
      </c>
    </row>
    <row r="48" spans="1:17" x14ac:dyDescent="0.3">
      <c r="A48" t="s">
        <v>152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</row>
    <row r="49" spans="1:1" x14ac:dyDescent="0.3">
      <c r="A49" t="s">
        <v>100</v>
      </c>
    </row>
    <row r="50" spans="1:1" x14ac:dyDescent="0.3">
      <c r="A50" t="s">
        <v>45</v>
      </c>
    </row>
  </sheetData>
  <mergeCells count="1">
    <mergeCell ref="A47:B47"/>
  </mergeCells>
  <pageMargins left="0.7" right="0.7" top="0.75" bottom="0.75" header="0.3" footer="0.3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8:AJ43"/>
  <sheetViews>
    <sheetView showGridLines="0" zoomScaleNormal="100" workbookViewId="0">
      <selection activeCell="A41" sqref="A41"/>
    </sheetView>
  </sheetViews>
  <sheetFormatPr baseColWidth="10" defaultRowHeight="14.4" x14ac:dyDescent="0.3"/>
  <cols>
    <col min="1" max="1" width="31.109375" customWidth="1"/>
    <col min="2" max="2" width="20.88671875" bestFit="1" customWidth="1"/>
    <col min="3" max="4" width="13.5546875" bestFit="1" customWidth="1"/>
    <col min="5" max="5" width="18.33203125" customWidth="1"/>
    <col min="6" max="6" width="16.5546875" bestFit="1" customWidth="1"/>
    <col min="7" max="7" width="14" bestFit="1" customWidth="1"/>
    <col min="8" max="8" width="12.5546875" bestFit="1" customWidth="1"/>
    <col min="9" max="10" width="13.5546875" bestFit="1" customWidth="1"/>
    <col min="11" max="11" width="18.33203125" bestFit="1" customWidth="1"/>
    <col min="12" max="12" width="17.6640625" bestFit="1" customWidth="1"/>
    <col min="13" max="13" width="13.5546875" bestFit="1" customWidth="1"/>
    <col min="14" max="14" width="15.44140625" bestFit="1" customWidth="1"/>
    <col min="15" max="15" width="14.109375" bestFit="1" customWidth="1"/>
    <col min="16" max="16" width="14" bestFit="1" customWidth="1"/>
    <col min="17" max="17" width="13.5546875" bestFit="1" customWidth="1"/>
    <col min="18" max="18" width="13" bestFit="1" customWidth="1"/>
    <col min="19" max="19" width="13.5546875" bestFit="1" customWidth="1"/>
    <col min="20" max="20" width="16.44140625" bestFit="1" customWidth="1"/>
    <col min="21" max="21" width="17.5546875" bestFit="1" customWidth="1"/>
    <col min="22" max="22" width="30.5546875" bestFit="1" customWidth="1"/>
    <col min="23" max="23" width="14.5546875" bestFit="1" customWidth="1"/>
    <col min="24" max="24" width="14" bestFit="1" customWidth="1"/>
    <col min="25" max="25" width="31" bestFit="1" customWidth="1"/>
    <col min="26" max="26" width="15" bestFit="1" customWidth="1"/>
    <col min="27" max="27" width="14.6640625" bestFit="1" customWidth="1"/>
    <col min="28" max="28" width="13.5546875" bestFit="1" customWidth="1"/>
    <col min="29" max="29" width="14.5546875" bestFit="1" customWidth="1"/>
    <col min="30" max="30" width="14.6640625" bestFit="1" customWidth="1"/>
    <col min="31" max="31" width="14.5546875" bestFit="1" customWidth="1"/>
    <col min="32" max="32" width="13.5546875" bestFit="1" customWidth="1"/>
    <col min="33" max="33" width="14.5546875" bestFit="1" customWidth="1"/>
    <col min="34" max="34" width="13.88671875" customWidth="1"/>
    <col min="35" max="35" width="16.5546875" bestFit="1" customWidth="1"/>
    <col min="36" max="36" width="20" customWidth="1"/>
    <col min="256" max="256" width="20.5546875" bestFit="1" customWidth="1"/>
    <col min="257" max="257" width="13.88671875" bestFit="1" customWidth="1"/>
    <col min="258" max="259" width="12.88671875" bestFit="1" customWidth="1"/>
    <col min="260" max="260" width="14" bestFit="1" customWidth="1"/>
    <col min="261" max="261" width="16.44140625" bestFit="1" customWidth="1"/>
    <col min="262" max="262" width="13.88671875" bestFit="1" customWidth="1"/>
    <col min="263" max="263" width="12.88671875" bestFit="1" customWidth="1"/>
    <col min="264" max="264" width="11.109375" bestFit="1" customWidth="1"/>
    <col min="265" max="265" width="11.88671875" bestFit="1" customWidth="1"/>
    <col min="266" max="267" width="12.88671875" bestFit="1" customWidth="1"/>
    <col min="268" max="268" width="18.109375" bestFit="1" customWidth="1"/>
    <col min="269" max="269" width="17.5546875" bestFit="1" customWidth="1"/>
    <col min="270" max="270" width="12.88671875" bestFit="1" customWidth="1"/>
    <col min="271" max="271" width="15.33203125" bestFit="1" customWidth="1"/>
    <col min="272" max="272" width="14" bestFit="1" customWidth="1"/>
    <col min="273" max="273" width="13.88671875" bestFit="1" customWidth="1"/>
    <col min="274" max="276" width="12.88671875" bestFit="1" customWidth="1"/>
    <col min="277" max="277" width="16.33203125" bestFit="1" customWidth="1"/>
    <col min="278" max="278" width="17.44140625" bestFit="1" customWidth="1"/>
    <col min="279" max="279" width="30.44140625" bestFit="1" customWidth="1"/>
    <col min="280" max="281" width="13.88671875" bestFit="1" customWidth="1"/>
    <col min="282" max="282" width="30.88671875" bestFit="1" customWidth="1"/>
    <col min="283" max="283" width="14.88671875" bestFit="1" customWidth="1"/>
    <col min="284" max="284" width="14.5546875" bestFit="1" customWidth="1"/>
    <col min="285" max="285" width="12.88671875" bestFit="1" customWidth="1"/>
    <col min="286" max="286" width="13.88671875" bestFit="1" customWidth="1"/>
    <col min="287" max="287" width="14.5546875" bestFit="1" customWidth="1"/>
    <col min="288" max="288" width="13.88671875" bestFit="1" customWidth="1"/>
    <col min="289" max="289" width="12.88671875" bestFit="1" customWidth="1"/>
    <col min="290" max="290" width="13.88671875" bestFit="1" customWidth="1"/>
    <col min="291" max="291" width="16.44140625" bestFit="1" customWidth="1"/>
    <col min="512" max="512" width="20.5546875" bestFit="1" customWidth="1"/>
    <col min="513" max="513" width="13.88671875" bestFit="1" customWidth="1"/>
    <col min="514" max="515" width="12.88671875" bestFit="1" customWidth="1"/>
    <col min="516" max="516" width="14" bestFit="1" customWidth="1"/>
    <col min="517" max="517" width="16.44140625" bestFit="1" customWidth="1"/>
    <col min="518" max="518" width="13.88671875" bestFit="1" customWidth="1"/>
    <col min="519" max="519" width="12.88671875" bestFit="1" customWidth="1"/>
    <col min="520" max="520" width="11.109375" bestFit="1" customWidth="1"/>
    <col min="521" max="521" width="11.88671875" bestFit="1" customWidth="1"/>
    <col min="522" max="523" width="12.88671875" bestFit="1" customWidth="1"/>
    <col min="524" max="524" width="18.109375" bestFit="1" customWidth="1"/>
    <col min="525" max="525" width="17.5546875" bestFit="1" customWidth="1"/>
    <col min="526" max="526" width="12.88671875" bestFit="1" customWidth="1"/>
    <col min="527" max="527" width="15.33203125" bestFit="1" customWidth="1"/>
    <col min="528" max="528" width="14" bestFit="1" customWidth="1"/>
    <col min="529" max="529" width="13.88671875" bestFit="1" customWidth="1"/>
    <col min="530" max="532" width="12.88671875" bestFit="1" customWidth="1"/>
    <col min="533" max="533" width="16.33203125" bestFit="1" customWidth="1"/>
    <col min="534" max="534" width="17.44140625" bestFit="1" customWidth="1"/>
    <col min="535" max="535" width="30.44140625" bestFit="1" customWidth="1"/>
    <col min="536" max="537" width="13.88671875" bestFit="1" customWidth="1"/>
    <col min="538" max="538" width="30.88671875" bestFit="1" customWidth="1"/>
    <col min="539" max="539" width="14.88671875" bestFit="1" customWidth="1"/>
    <col min="540" max="540" width="14.5546875" bestFit="1" customWidth="1"/>
    <col min="541" max="541" width="12.88671875" bestFit="1" customWidth="1"/>
    <col min="542" max="542" width="13.88671875" bestFit="1" customWidth="1"/>
    <col min="543" max="543" width="14.5546875" bestFit="1" customWidth="1"/>
    <col min="544" max="544" width="13.88671875" bestFit="1" customWidth="1"/>
    <col min="545" max="545" width="12.88671875" bestFit="1" customWidth="1"/>
    <col min="546" max="546" width="13.88671875" bestFit="1" customWidth="1"/>
    <col min="547" max="547" width="16.44140625" bestFit="1" customWidth="1"/>
    <col min="768" max="768" width="20.5546875" bestFit="1" customWidth="1"/>
    <col min="769" max="769" width="13.88671875" bestFit="1" customWidth="1"/>
    <col min="770" max="771" width="12.88671875" bestFit="1" customWidth="1"/>
    <col min="772" max="772" width="14" bestFit="1" customWidth="1"/>
    <col min="773" max="773" width="16.44140625" bestFit="1" customWidth="1"/>
    <col min="774" max="774" width="13.88671875" bestFit="1" customWidth="1"/>
    <col min="775" max="775" width="12.88671875" bestFit="1" customWidth="1"/>
    <col min="776" max="776" width="11.109375" bestFit="1" customWidth="1"/>
    <col min="777" max="777" width="11.88671875" bestFit="1" customWidth="1"/>
    <col min="778" max="779" width="12.88671875" bestFit="1" customWidth="1"/>
    <col min="780" max="780" width="18.109375" bestFit="1" customWidth="1"/>
    <col min="781" max="781" width="17.5546875" bestFit="1" customWidth="1"/>
    <col min="782" max="782" width="12.88671875" bestFit="1" customWidth="1"/>
    <col min="783" max="783" width="15.33203125" bestFit="1" customWidth="1"/>
    <col min="784" max="784" width="14" bestFit="1" customWidth="1"/>
    <col min="785" max="785" width="13.88671875" bestFit="1" customWidth="1"/>
    <col min="786" max="788" width="12.88671875" bestFit="1" customWidth="1"/>
    <col min="789" max="789" width="16.33203125" bestFit="1" customWidth="1"/>
    <col min="790" max="790" width="17.44140625" bestFit="1" customWidth="1"/>
    <col min="791" max="791" width="30.44140625" bestFit="1" customWidth="1"/>
    <col min="792" max="793" width="13.88671875" bestFit="1" customWidth="1"/>
    <col min="794" max="794" width="30.88671875" bestFit="1" customWidth="1"/>
    <col min="795" max="795" width="14.88671875" bestFit="1" customWidth="1"/>
    <col min="796" max="796" width="14.5546875" bestFit="1" customWidth="1"/>
    <col min="797" max="797" width="12.88671875" bestFit="1" customWidth="1"/>
    <col min="798" max="798" width="13.88671875" bestFit="1" customWidth="1"/>
    <col min="799" max="799" width="14.5546875" bestFit="1" customWidth="1"/>
    <col min="800" max="800" width="13.88671875" bestFit="1" customWidth="1"/>
    <col min="801" max="801" width="12.88671875" bestFit="1" customWidth="1"/>
    <col min="802" max="802" width="13.88671875" bestFit="1" customWidth="1"/>
    <col min="803" max="803" width="16.44140625" bestFit="1" customWidth="1"/>
    <col min="1024" max="1024" width="20.5546875" bestFit="1" customWidth="1"/>
    <col min="1025" max="1025" width="13.88671875" bestFit="1" customWidth="1"/>
    <col min="1026" max="1027" width="12.88671875" bestFit="1" customWidth="1"/>
    <col min="1028" max="1028" width="14" bestFit="1" customWidth="1"/>
    <col min="1029" max="1029" width="16.44140625" bestFit="1" customWidth="1"/>
    <col min="1030" max="1030" width="13.88671875" bestFit="1" customWidth="1"/>
    <col min="1031" max="1031" width="12.88671875" bestFit="1" customWidth="1"/>
    <col min="1032" max="1032" width="11.109375" bestFit="1" customWidth="1"/>
    <col min="1033" max="1033" width="11.88671875" bestFit="1" customWidth="1"/>
    <col min="1034" max="1035" width="12.88671875" bestFit="1" customWidth="1"/>
    <col min="1036" max="1036" width="18.109375" bestFit="1" customWidth="1"/>
    <col min="1037" max="1037" width="17.5546875" bestFit="1" customWidth="1"/>
    <col min="1038" max="1038" width="12.88671875" bestFit="1" customWidth="1"/>
    <col min="1039" max="1039" width="15.33203125" bestFit="1" customWidth="1"/>
    <col min="1040" max="1040" width="14" bestFit="1" customWidth="1"/>
    <col min="1041" max="1041" width="13.88671875" bestFit="1" customWidth="1"/>
    <col min="1042" max="1044" width="12.88671875" bestFit="1" customWidth="1"/>
    <col min="1045" max="1045" width="16.33203125" bestFit="1" customWidth="1"/>
    <col min="1046" max="1046" width="17.44140625" bestFit="1" customWidth="1"/>
    <col min="1047" max="1047" width="30.44140625" bestFit="1" customWidth="1"/>
    <col min="1048" max="1049" width="13.88671875" bestFit="1" customWidth="1"/>
    <col min="1050" max="1050" width="30.88671875" bestFit="1" customWidth="1"/>
    <col min="1051" max="1051" width="14.88671875" bestFit="1" customWidth="1"/>
    <col min="1052" max="1052" width="14.5546875" bestFit="1" customWidth="1"/>
    <col min="1053" max="1053" width="12.88671875" bestFit="1" customWidth="1"/>
    <col min="1054" max="1054" width="13.88671875" bestFit="1" customWidth="1"/>
    <col min="1055" max="1055" width="14.5546875" bestFit="1" customWidth="1"/>
    <col min="1056" max="1056" width="13.88671875" bestFit="1" customWidth="1"/>
    <col min="1057" max="1057" width="12.88671875" bestFit="1" customWidth="1"/>
    <col min="1058" max="1058" width="13.88671875" bestFit="1" customWidth="1"/>
    <col min="1059" max="1059" width="16.44140625" bestFit="1" customWidth="1"/>
    <col min="1280" max="1280" width="20.5546875" bestFit="1" customWidth="1"/>
    <col min="1281" max="1281" width="13.88671875" bestFit="1" customWidth="1"/>
    <col min="1282" max="1283" width="12.88671875" bestFit="1" customWidth="1"/>
    <col min="1284" max="1284" width="14" bestFit="1" customWidth="1"/>
    <col min="1285" max="1285" width="16.44140625" bestFit="1" customWidth="1"/>
    <col min="1286" max="1286" width="13.88671875" bestFit="1" customWidth="1"/>
    <col min="1287" max="1287" width="12.88671875" bestFit="1" customWidth="1"/>
    <col min="1288" max="1288" width="11.109375" bestFit="1" customWidth="1"/>
    <col min="1289" max="1289" width="11.88671875" bestFit="1" customWidth="1"/>
    <col min="1290" max="1291" width="12.88671875" bestFit="1" customWidth="1"/>
    <col min="1292" max="1292" width="18.109375" bestFit="1" customWidth="1"/>
    <col min="1293" max="1293" width="17.5546875" bestFit="1" customWidth="1"/>
    <col min="1294" max="1294" width="12.88671875" bestFit="1" customWidth="1"/>
    <col min="1295" max="1295" width="15.33203125" bestFit="1" customWidth="1"/>
    <col min="1296" max="1296" width="14" bestFit="1" customWidth="1"/>
    <col min="1297" max="1297" width="13.88671875" bestFit="1" customWidth="1"/>
    <col min="1298" max="1300" width="12.88671875" bestFit="1" customWidth="1"/>
    <col min="1301" max="1301" width="16.33203125" bestFit="1" customWidth="1"/>
    <col min="1302" max="1302" width="17.44140625" bestFit="1" customWidth="1"/>
    <col min="1303" max="1303" width="30.44140625" bestFit="1" customWidth="1"/>
    <col min="1304" max="1305" width="13.88671875" bestFit="1" customWidth="1"/>
    <col min="1306" max="1306" width="30.88671875" bestFit="1" customWidth="1"/>
    <col min="1307" max="1307" width="14.88671875" bestFit="1" customWidth="1"/>
    <col min="1308" max="1308" width="14.5546875" bestFit="1" customWidth="1"/>
    <col min="1309" max="1309" width="12.88671875" bestFit="1" customWidth="1"/>
    <col min="1310" max="1310" width="13.88671875" bestFit="1" customWidth="1"/>
    <col min="1311" max="1311" width="14.5546875" bestFit="1" customWidth="1"/>
    <col min="1312" max="1312" width="13.88671875" bestFit="1" customWidth="1"/>
    <col min="1313" max="1313" width="12.88671875" bestFit="1" customWidth="1"/>
    <col min="1314" max="1314" width="13.88671875" bestFit="1" customWidth="1"/>
    <col min="1315" max="1315" width="16.44140625" bestFit="1" customWidth="1"/>
    <col min="1536" max="1536" width="20.5546875" bestFit="1" customWidth="1"/>
    <col min="1537" max="1537" width="13.88671875" bestFit="1" customWidth="1"/>
    <col min="1538" max="1539" width="12.88671875" bestFit="1" customWidth="1"/>
    <col min="1540" max="1540" width="14" bestFit="1" customWidth="1"/>
    <col min="1541" max="1541" width="16.44140625" bestFit="1" customWidth="1"/>
    <col min="1542" max="1542" width="13.88671875" bestFit="1" customWidth="1"/>
    <col min="1543" max="1543" width="12.88671875" bestFit="1" customWidth="1"/>
    <col min="1544" max="1544" width="11.109375" bestFit="1" customWidth="1"/>
    <col min="1545" max="1545" width="11.88671875" bestFit="1" customWidth="1"/>
    <col min="1546" max="1547" width="12.88671875" bestFit="1" customWidth="1"/>
    <col min="1548" max="1548" width="18.109375" bestFit="1" customWidth="1"/>
    <col min="1549" max="1549" width="17.5546875" bestFit="1" customWidth="1"/>
    <col min="1550" max="1550" width="12.88671875" bestFit="1" customWidth="1"/>
    <col min="1551" max="1551" width="15.33203125" bestFit="1" customWidth="1"/>
    <col min="1552" max="1552" width="14" bestFit="1" customWidth="1"/>
    <col min="1553" max="1553" width="13.88671875" bestFit="1" customWidth="1"/>
    <col min="1554" max="1556" width="12.88671875" bestFit="1" customWidth="1"/>
    <col min="1557" max="1557" width="16.33203125" bestFit="1" customWidth="1"/>
    <col min="1558" max="1558" width="17.44140625" bestFit="1" customWidth="1"/>
    <col min="1559" max="1559" width="30.44140625" bestFit="1" customWidth="1"/>
    <col min="1560" max="1561" width="13.88671875" bestFit="1" customWidth="1"/>
    <col min="1562" max="1562" width="30.88671875" bestFit="1" customWidth="1"/>
    <col min="1563" max="1563" width="14.88671875" bestFit="1" customWidth="1"/>
    <col min="1564" max="1564" width="14.5546875" bestFit="1" customWidth="1"/>
    <col min="1565" max="1565" width="12.88671875" bestFit="1" customWidth="1"/>
    <col min="1566" max="1566" width="13.88671875" bestFit="1" customWidth="1"/>
    <col min="1567" max="1567" width="14.5546875" bestFit="1" customWidth="1"/>
    <col min="1568" max="1568" width="13.88671875" bestFit="1" customWidth="1"/>
    <col min="1569" max="1569" width="12.88671875" bestFit="1" customWidth="1"/>
    <col min="1570" max="1570" width="13.88671875" bestFit="1" customWidth="1"/>
    <col min="1571" max="1571" width="16.44140625" bestFit="1" customWidth="1"/>
    <col min="1792" max="1792" width="20.5546875" bestFit="1" customWidth="1"/>
    <col min="1793" max="1793" width="13.88671875" bestFit="1" customWidth="1"/>
    <col min="1794" max="1795" width="12.88671875" bestFit="1" customWidth="1"/>
    <col min="1796" max="1796" width="14" bestFit="1" customWidth="1"/>
    <col min="1797" max="1797" width="16.44140625" bestFit="1" customWidth="1"/>
    <col min="1798" max="1798" width="13.88671875" bestFit="1" customWidth="1"/>
    <col min="1799" max="1799" width="12.88671875" bestFit="1" customWidth="1"/>
    <col min="1800" max="1800" width="11.109375" bestFit="1" customWidth="1"/>
    <col min="1801" max="1801" width="11.88671875" bestFit="1" customWidth="1"/>
    <col min="1802" max="1803" width="12.88671875" bestFit="1" customWidth="1"/>
    <col min="1804" max="1804" width="18.109375" bestFit="1" customWidth="1"/>
    <col min="1805" max="1805" width="17.5546875" bestFit="1" customWidth="1"/>
    <col min="1806" max="1806" width="12.88671875" bestFit="1" customWidth="1"/>
    <col min="1807" max="1807" width="15.33203125" bestFit="1" customWidth="1"/>
    <col min="1808" max="1808" width="14" bestFit="1" customWidth="1"/>
    <col min="1809" max="1809" width="13.88671875" bestFit="1" customWidth="1"/>
    <col min="1810" max="1812" width="12.88671875" bestFit="1" customWidth="1"/>
    <col min="1813" max="1813" width="16.33203125" bestFit="1" customWidth="1"/>
    <col min="1814" max="1814" width="17.44140625" bestFit="1" customWidth="1"/>
    <col min="1815" max="1815" width="30.44140625" bestFit="1" customWidth="1"/>
    <col min="1816" max="1817" width="13.88671875" bestFit="1" customWidth="1"/>
    <col min="1818" max="1818" width="30.88671875" bestFit="1" customWidth="1"/>
    <col min="1819" max="1819" width="14.88671875" bestFit="1" customWidth="1"/>
    <col min="1820" max="1820" width="14.5546875" bestFit="1" customWidth="1"/>
    <col min="1821" max="1821" width="12.88671875" bestFit="1" customWidth="1"/>
    <col min="1822" max="1822" width="13.88671875" bestFit="1" customWidth="1"/>
    <col min="1823" max="1823" width="14.5546875" bestFit="1" customWidth="1"/>
    <col min="1824" max="1824" width="13.88671875" bestFit="1" customWidth="1"/>
    <col min="1825" max="1825" width="12.88671875" bestFit="1" customWidth="1"/>
    <col min="1826" max="1826" width="13.88671875" bestFit="1" customWidth="1"/>
    <col min="1827" max="1827" width="16.44140625" bestFit="1" customWidth="1"/>
    <col min="2048" max="2048" width="20.5546875" bestFit="1" customWidth="1"/>
    <col min="2049" max="2049" width="13.88671875" bestFit="1" customWidth="1"/>
    <col min="2050" max="2051" width="12.88671875" bestFit="1" customWidth="1"/>
    <col min="2052" max="2052" width="14" bestFit="1" customWidth="1"/>
    <col min="2053" max="2053" width="16.44140625" bestFit="1" customWidth="1"/>
    <col min="2054" max="2054" width="13.88671875" bestFit="1" customWidth="1"/>
    <col min="2055" max="2055" width="12.88671875" bestFit="1" customWidth="1"/>
    <col min="2056" max="2056" width="11.109375" bestFit="1" customWidth="1"/>
    <col min="2057" max="2057" width="11.88671875" bestFit="1" customWidth="1"/>
    <col min="2058" max="2059" width="12.88671875" bestFit="1" customWidth="1"/>
    <col min="2060" max="2060" width="18.109375" bestFit="1" customWidth="1"/>
    <col min="2061" max="2061" width="17.5546875" bestFit="1" customWidth="1"/>
    <col min="2062" max="2062" width="12.88671875" bestFit="1" customWidth="1"/>
    <col min="2063" max="2063" width="15.33203125" bestFit="1" customWidth="1"/>
    <col min="2064" max="2064" width="14" bestFit="1" customWidth="1"/>
    <col min="2065" max="2065" width="13.88671875" bestFit="1" customWidth="1"/>
    <col min="2066" max="2068" width="12.88671875" bestFit="1" customWidth="1"/>
    <col min="2069" max="2069" width="16.33203125" bestFit="1" customWidth="1"/>
    <col min="2070" max="2070" width="17.44140625" bestFit="1" customWidth="1"/>
    <col min="2071" max="2071" width="30.44140625" bestFit="1" customWidth="1"/>
    <col min="2072" max="2073" width="13.88671875" bestFit="1" customWidth="1"/>
    <col min="2074" max="2074" width="30.88671875" bestFit="1" customWidth="1"/>
    <col min="2075" max="2075" width="14.88671875" bestFit="1" customWidth="1"/>
    <col min="2076" max="2076" width="14.5546875" bestFit="1" customWidth="1"/>
    <col min="2077" max="2077" width="12.88671875" bestFit="1" customWidth="1"/>
    <col min="2078" max="2078" width="13.88671875" bestFit="1" customWidth="1"/>
    <col min="2079" max="2079" width="14.5546875" bestFit="1" customWidth="1"/>
    <col min="2080" max="2080" width="13.88671875" bestFit="1" customWidth="1"/>
    <col min="2081" max="2081" width="12.88671875" bestFit="1" customWidth="1"/>
    <col min="2082" max="2082" width="13.88671875" bestFit="1" customWidth="1"/>
    <col min="2083" max="2083" width="16.44140625" bestFit="1" customWidth="1"/>
    <col min="2304" max="2304" width="20.5546875" bestFit="1" customWidth="1"/>
    <col min="2305" max="2305" width="13.88671875" bestFit="1" customWidth="1"/>
    <col min="2306" max="2307" width="12.88671875" bestFit="1" customWidth="1"/>
    <col min="2308" max="2308" width="14" bestFit="1" customWidth="1"/>
    <col min="2309" max="2309" width="16.44140625" bestFit="1" customWidth="1"/>
    <col min="2310" max="2310" width="13.88671875" bestFit="1" customWidth="1"/>
    <col min="2311" max="2311" width="12.88671875" bestFit="1" customWidth="1"/>
    <col min="2312" max="2312" width="11.109375" bestFit="1" customWidth="1"/>
    <col min="2313" max="2313" width="11.88671875" bestFit="1" customWidth="1"/>
    <col min="2314" max="2315" width="12.88671875" bestFit="1" customWidth="1"/>
    <col min="2316" max="2316" width="18.109375" bestFit="1" customWidth="1"/>
    <col min="2317" max="2317" width="17.5546875" bestFit="1" customWidth="1"/>
    <col min="2318" max="2318" width="12.88671875" bestFit="1" customWidth="1"/>
    <col min="2319" max="2319" width="15.33203125" bestFit="1" customWidth="1"/>
    <col min="2320" max="2320" width="14" bestFit="1" customWidth="1"/>
    <col min="2321" max="2321" width="13.88671875" bestFit="1" customWidth="1"/>
    <col min="2322" max="2324" width="12.88671875" bestFit="1" customWidth="1"/>
    <col min="2325" max="2325" width="16.33203125" bestFit="1" customWidth="1"/>
    <col min="2326" max="2326" width="17.44140625" bestFit="1" customWidth="1"/>
    <col min="2327" max="2327" width="30.44140625" bestFit="1" customWidth="1"/>
    <col min="2328" max="2329" width="13.88671875" bestFit="1" customWidth="1"/>
    <col min="2330" max="2330" width="30.88671875" bestFit="1" customWidth="1"/>
    <col min="2331" max="2331" width="14.88671875" bestFit="1" customWidth="1"/>
    <col min="2332" max="2332" width="14.5546875" bestFit="1" customWidth="1"/>
    <col min="2333" max="2333" width="12.88671875" bestFit="1" customWidth="1"/>
    <col min="2334" max="2334" width="13.88671875" bestFit="1" customWidth="1"/>
    <col min="2335" max="2335" width="14.5546875" bestFit="1" customWidth="1"/>
    <col min="2336" max="2336" width="13.88671875" bestFit="1" customWidth="1"/>
    <col min="2337" max="2337" width="12.88671875" bestFit="1" customWidth="1"/>
    <col min="2338" max="2338" width="13.88671875" bestFit="1" customWidth="1"/>
    <col min="2339" max="2339" width="16.44140625" bestFit="1" customWidth="1"/>
    <col min="2560" max="2560" width="20.5546875" bestFit="1" customWidth="1"/>
    <col min="2561" max="2561" width="13.88671875" bestFit="1" customWidth="1"/>
    <col min="2562" max="2563" width="12.88671875" bestFit="1" customWidth="1"/>
    <col min="2564" max="2564" width="14" bestFit="1" customWidth="1"/>
    <col min="2565" max="2565" width="16.44140625" bestFit="1" customWidth="1"/>
    <col min="2566" max="2566" width="13.88671875" bestFit="1" customWidth="1"/>
    <col min="2567" max="2567" width="12.88671875" bestFit="1" customWidth="1"/>
    <col min="2568" max="2568" width="11.109375" bestFit="1" customWidth="1"/>
    <col min="2569" max="2569" width="11.88671875" bestFit="1" customWidth="1"/>
    <col min="2570" max="2571" width="12.88671875" bestFit="1" customWidth="1"/>
    <col min="2572" max="2572" width="18.109375" bestFit="1" customWidth="1"/>
    <col min="2573" max="2573" width="17.5546875" bestFit="1" customWidth="1"/>
    <col min="2574" max="2574" width="12.88671875" bestFit="1" customWidth="1"/>
    <col min="2575" max="2575" width="15.33203125" bestFit="1" customWidth="1"/>
    <col min="2576" max="2576" width="14" bestFit="1" customWidth="1"/>
    <col min="2577" max="2577" width="13.88671875" bestFit="1" customWidth="1"/>
    <col min="2578" max="2580" width="12.88671875" bestFit="1" customWidth="1"/>
    <col min="2581" max="2581" width="16.33203125" bestFit="1" customWidth="1"/>
    <col min="2582" max="2582" width="17.44140625" bestFit="1" customWidth="1"/>
    <col min="2583" max="2583" width="30.44140625" bestFit="1" customWidth="1"/>
    <col min="2584" max="2585" width="13.88671875" bestFit="1" customWidth="1"/>
    <col min="2586" max="2586" width="30.88671875" bestFit="1" customWidth="1"/>
    <col min="2587" max="2587" width="14.88671875" bestFit="1" customWidth="1"/>
    <col min="2588" max="2588" width="14.5546875" bestFit="1" customWidth="1"/>
    <col min="2589" max="2589" width="12.88671875" bestFit="1" customWidth="1"/>
    <col min="2590" max="2590" width="13.88671875" bestFit="1" customWidth="1"/>
    <col min="2591" max="2591" width="14.5546875" bestFit="1" customWidth="1"/>
    <col min="2592" max="2592" width="13.88671875" bestFit="1" customWidth="1"/>
    <col min="2593" max="2593" width="12.88671875" bestFit="1" customWidth="1"/>
    <col min="2594" max="2594" width="13.88671875" bestFit="1" customWidth="1"/>
    <col min="2595" max="2595" width="16.44140625" bestFit="1" customWidth="1"/>
    <col min="2816" max="2816" width="20.5546875" bestFit="1" customWidth="1"/>
    <col min="2817" max="2817" width="13.88671875" bestFit="1" customWidth="1"/>
    <col min="2818" max="2819" width="12.88671875" bestFit="1" customWidth="1"/>
    <col min="2820" max="2820" width="14" bestFit="1" customWidth="1"/>
    <col min="2821" max="2821" width="16.44140625" bestFit="1" customWidth="1"/>
    <col min="2822" max="2822" width="13.88671875" bestFit="1" customWidth="1"/>
    <col min="2823" max="2823" width="12.88671875" bestFit="1" customWidth="1"/>
    <col min="2824" max="2824" width="11.109375" bestFit="1" customWidth="1"/>
    <col min="2825" max="2825" width="11.88671875" bestFit="1" customWidth="1"/>
    <col min="2826" max="2827" width="12.88671875" bestFit="1" customWidth="1"/>
    <col min="2828" max="2828" width="18.109375" bestFit="1" customWidth="1"/>
    <col min="2829" max="2829" width="17.5546875" bestFit="1" customWidth="1"/>
    <col min="2830" max="2830" width="12.88671875" bestFit="1" customWidth="1"/>
    <col min="2831" max="2831" width="15.33203125" bestFit="1" customWidth="1"/>
    <col min="2832" max="2832" width="14" bestFit="1" customWidth="1"/>
    <col min="2833" max="2833" width="13.88671875" bestFit="1" customWidth="1"/>
    <col min="2834" max="2836" width="12.88671875" bestFit="1" customWidth="1"/>
    <col min="2837" max="2837" width="16.33203125" bestFit="1" customWidth="1"/>
    <col min="2838" max="2838" width="17.44140625" bestFit="1" customWidth="1"/>
    <col min="2839" max="2839" width="30.44140625" bestFit="1" customWidth="1"/>
    <col min="2840" max="2841" width="13.88671875" bestFit="1" customWidth="1"/>
    <col min="2842" max="2842" width="30.88671875" bestFit="1" customWidth="1"/>
    <col min="2843" max="2843" width="14.88671875" bestFit="1" customWidth="1"/>
    <col min="2844" max="2844" width="14.5546875" bestFit="1" customWidth="1"/>
    <col min="2845" max="2845" width="12.88671875" bestFit="1" customWidth="1"/>
    <col min="2846" max="2846" width="13.88671875" bestFit="1" customWidth="1"/>
    <col min="2847" max="2847" width="14.5546875" bestFit="1" customWidth="1"/>
    <col min="2848" max="2848" width="13.88671875" bestFit="1" customWidth="1"/>
    <col min="2849" max="2849" width="12.88671875" bestFit="1" customWidth="1"/>
    <col min="2850" max="2850" width="13.88671875" bestFit="1" customWidth="1"/>
    <col min="2851" max="2851" width="16.44140625" bestFit="1" customWidth="1"/>
    <col min="3072" max="3072" width="20.5546875" bestFit="1" customWidth="1"/>
    <col min="3073" max="3073" width="13.88671875" bestFit="1" customWidth="1"/>
    <col min="3074" max="3075" width="12.88671875" bestFit="1" customWidth="1"/>
    <col min="3076" max="3076" width="14" bestFit="1" customWidth="1"/>
    <col min="3077" max="3077" width="16.44140625" bestFit="1" customWidth="1"/>
    <col min="3078" max="3078" width="13.88671875" bestFit="1" customWidth="1"/>
    <col min="3079" max="3079" width="12.88671875" bestFit="1" customWidth="1"/>
    <col min="3080" max="3080" width="11.109375" bestFit="1" customWidth="1"/>
    <col min="3081" max="3081" width="11.88671875" bestFit="1" customWidth="1"/>
    <col min="3082" max="3083" width="12.88671875" bestFit="1" customWidth="1"/>
    <col min="3084" max="3084" width="18.109375" bestFit="1" customWidth="1"/>
    <col min="3085" max="3085" width="17.5546875" bestFit="1" customWidth="1"/>
    <col min="3086" max="3086" width="12.88671875" bestFit="1" customWidth="1"/>
    <col min="3087" max="3087" width="15.33203125" bestFit="1" customWidth="1"/>
    <col min="3088" max="3088" width="14" bestFit="1" customWidth="1"/>
    <col min="3089" max="3089" width="13.88671875" bestFit="1" customWidth="1"/>
    <col min="3090" max="3092" width="12.88671875" bestFit="1" customWidth="1"/>
    <col min="3093" max="3093" width="16.33203125" bestFit="1" customWidth="1"/>
    <col min="3094" max="3094" width="17.44140625" bestFit="1" customWidth="1"/>
    <col min="3095" max="3095" width="30.44140625" bestFit="1" customWidth="1"/>
    <col min="3096" max="3097" width="13.88671875" bestFit="1" customWidth="1"/>
    <col min="3098" max="3098" width="30.88671875" bestFit="1" customWidth="1"/>
    <col min="3099" max="3099" width="14.88671875" bestFit="1" customWidth="1"/>
    <col min="3100" max="3100" width="14.5546875" bestFit="1" customWidth="1"/>
    <col min="3101" max="3101" width="12.88671875" bestFit="1" customWidth="1"/>
    <col min="3102" max="3102" width="13.88671875" bestFit="1" customWidth="1"/>
    <col min="3103" max="3103" width="14.5546875" bestFit="1" customWidth="1"/>
    <col min="3104" max="3104" width="13.88671875" bestFit="1" customWidth="1"/>
    <col min="3105" max="3105" width="12.88671875" bestFit="1" customWidth="1"/>
    <col min="3106" max="3106" width="13.88671875" bestFit="1" customWidth="1"/>
    <col min="3107" max="3107" width="16.44140625" bestFit="1" customWidth="1"/>
    <col min="3328" max="3328" width="20.5546875" bestFit="1" customWidth="1"/>
    <col min="3329" max="3329" width="13.88671875" bestFit="1" customWidth="1"/>
    <col min="3330" max="3331" width="12.88671875" bestFit="1" customWidth="1"/>
    <col min="3332" max="3332" width="14" bestFit="1" customWidth="1"/>
    <col min="3333" max="3333" width="16.44140625" bestFit="1" customWidth="1"/>
    <col min="3334" max="3334" width="13.88671875" bestFit="1" customWidth="1"/>
    <col min="3335" max="3335" width="12.88671875" bestFit="1" customWidth="1"/>
    <col min="3336" max="3336" width="11.109375" bestFit="1" customWidth="1"/>
    <col min="3337" max="3337" width="11.88671875" bestFit="1" customWidth="1"/>
    <col min="3338" max="3339" width="12.88671875" bestFit="1" customWidth="1"/>
    <col min="3340" max="3340" width="18.109375" bestFit="1" customWidth="1"/>
    <col min="3341" max="3341" width="17.5546875" bestFit="1" customWidth="1"/>
    <col min="3342" max="3342" width="12.88671875" bestFit="1" customWidth="1"/>
    <col min="3343" max="3343" width="15.33203125" bestFit="1" customWidth="1"/>
    <col min="3344" max="3344" width="14" bestFit="1" customWidth="1"/>
    <col min="3345" max="3345" width="13.88671875" bestFit="1" customWidth="1"/>
    <col min="3346" max="3348" width="12.88671875" bestFit="1" customWidth="1"/>
    <col min="3349" max="3349" width="16.33203125" bestFit="1" customWidth="1"/>
    <col min="3350" max="3350" width="17.44140625" bestFit="1" customWidth="1"/>
    <col min="3351" max="3351" width="30.44140625" bestFit="1" customWidth="1"/>
    <col min="3352" max="3353" width="13.88671875" bestFit="1" customWidth="1"/>
    <col min="3354" max="3354" width="30.88671875" bestFit="1" customWidth="1"/>
    <col min="3355" max="3355" width="14.88671875" bestFit="1" customWidth="1"/>
    <col min="3356" max="3356" width="14.5546875" bestFit="1" customWidth="1"/>
    <col min="3357" max="3357" width="12.88671875" bestFit="1" customWidth="1"/>
    <col min="3358" max="3358" width="13.88671875" bestFit="1" customWidth="1"/>
    <col min="3359" max="3359" width="14.5546875" bestFit="1" customWidth="1"/>
    <col min="3360" max="3360" width="13.88671875" bestFit="1" customWidth="1"/>
    <col min="3361" max="3361" width="12.88671875" bestFit="1" customWidth="1"/>
    <col min="3362" max="3362" width="13.88671875" bestFit="1" customWidth="1"/>
    <col min="3363" max="3363" width="16.44140625" bestFit="1" customWidth="1"/>
    <col min="3584" max="3584" width="20.5546875" bestFit="1" customWidth="1"/>
    <col min="3585" max="3585" width="13.88671875" bestFit="1" customWidth="1"/>
    <col min="3586" max="3587" width="12.88671875" bestFit="1" customWidth="1"/>
    <col min="3588" max="3588" width="14" bestFit="1" customWidth="1"/>
    <col min="3589" max="3589" width="16.44140625" bestFit="1" customWidth="1"/>
    <col min="3590" max="3590" width="13.88671875" bestFit="1" customWidth="1"/>
    <col min="3591" max="3591" width="12.88671875" bestFit="1" customWidth="1"/>
    <col min="3592" max="3592" width="11.109375" bestFit="1" customWidth="1"/>
    <col min="3593" max="3593" width="11.88671875" bestFit="1" customWidth="1"/>
    <col min="3594" max="3595" width="12.88671875" bestFit="1" customWidth="1"/>
    <col min="3596" max="3596" width="18.109375" bestFit="1" customWidth="1"/>
    <col min="3597" max="3597" width="17.5546875" bestFit="1" customWidth="1"/>
    <col min="3598" max="3598" width="12.88671875" bestFit="1" customWidth="1"/>
    <col min="3599" max="3599" width="15.33203125" bestFit="1" customWidth="1"/>
    <col min="3600" max="3600" width="14" bestFit="1" customWidth="1"/>
    <col min="3601" max="3601" width="13.88671875" bestFit="1" customWidth="1"/>
    <col min="3602" max="3604" width="12.88671875" bestFit="1" customWidth="1"/>
    <col min="3605" max="3605" width="16.33203125" bestFit="1" customWidth="1"/>
    <col min="3606" max="3606" width="17.44140625" bestFit="1" customWidth="1"/>
    <col min="3607" max="3607" width="30.44140625" bestFit="1" customWidth="1"/>
    <col min="3608" max="3609" width="13.88671875" bestFit="1" customWidth="1"/>
    <col min="3610" max="3610" width="30.88671875" bestFit="1" customWidth="1"/>
    <col min="3611" max="3611" width="14.88671875" bestFit="1" customWidth="1"/>
    <col min="3612" max="3612" width="14.5546875" bestFit="1" customWidth="1"/>
    <col min="3613" max="3613" width="12.88671875" bestFit="1" customWidth="1"/>
    <col min="3614" max="3614" width="13.88671875" bestFit="1" customWidth="1"/>
    <col min="3615" max="3615" width="14.5546875" bestFit="1" customWidth="1"/>
    <col min="3616" max="3616" width="13.88671875" bestFit="1" customWidth="1"/>
    <col min="3617" max="3617" width="12.88671875" bestFit="1" customWidth="1"/>
    <col min="3618" max="3618" width="13.88671875" bestFit="1" customWidth="1"/>
    <col min="3619" max="3619" width="16.44140625" bestFit="1" customWidth="1"/>
    <col min="3840" max="3840" width="20.5546875" bestFit="1" customWidth="1"/>
    <col min="3841" max="3841" width="13.88671875" bestFit="1" customWidth="1"/>
    <col min="3842" max="3843" width="12.88671875" bestFit="1" customWidth="1"/>
    <col min="3844" max="3844" width="14" bestFit="1" customWidth="1"/>
    <col min="3845" max="3845" width="16.44140625" bestFit="1" customWidth="1"/>
    <col min="3846" max="3846" width="13.88671875" bestFit="1" customWidth="1"/>
    <col min="3847" max="3847" width="12.88671875" bestFit="1" customWidth="1"/>
    <col min="3848" max="3848" width="11.109375" bestFit="1" customWidth="1"/>
    <col min="3849" max="3849" width="11.88671875" bestFit="1" customWidth="1"/>
    <col min="3850" max="3851" width="12.88671875" bestFit="1" customWidth="1"/>
    <col min="3852" max="3852" width="18.109375" bestFit="1" customWidth="1"/>
    <col min="3853" max="3853" width="17.5546875" bestFit="1" customWidth="1"/>
    <col min="3854" max="3854" width="12.88671875" bestFit="1" customWidth="1"/>
    <col min="3855" max="3855" width="15.33203125" bestFit="1" customWidth="1"/>
    <col min="3856" max="3856" width="14" bestFit="1" customWidth="1"/>
    <col min="3857" max="3857" width="13.88671875" bestFit="1" customWidth="1"/>
    <col min="3858" max="3860" width="12.88671875" bestFit="1" customWidth="1"/>
    <col min="3861" max="3861" width="16.33203125" bestFit="1" customWidth="1"/>
    <col min="3862" max="3862" width="17.44140625" bestFit="1" customWidth="1"/>
    <col min="3863" max="3863" width="30.44140625" bestFit="1" customWidth="1"/>
    <col min="3864" max="3865" width="13.88671875" bestFit="1" customWidth="1"/>
    <col min="3866" max="3866" width="30.88671875" bestFit="1" customWidth="1"/>
    <col min="3867" max="3867" width="14.88671875" bestFit="1" customWidth="1"/>
    <col min="3868" max="3868" width="14.5546875" bestFit="1" customWidth="1"/>
    <col min="3869" max="3869" width="12.88671875" bestFit="1" customWidth="1"/>
    <col min="3870" max="3870" width="13.88671875" bestFit="1" customWidth="1"/>
    <col min="3871" max="3871" width="14.5546875" bestFit="1" customWidth="1"/>
    <col min="3872" max="3872" width="13.88671875" bestFit="1" customWidth="1"/>
    <col min="3873" max="3873" width="12.88671875" bestFit="1" customWidth="1"/>
    <col min="3874" max="3874" width="13.88671875" bestFit="1" customWidth="1"/>
    <col min="3875" max="3875" width="16.44140625" bestFit="1" customWidth="1"/>
    <col min="4096" max="4096" width="20.5546875" bestFit="1" customWidth="1"/>
    <col min="4097" max="4097" width="13.88671875" bestFit="1" customWidth="1"/>
    <col min="4098" max="4099" width="12.88671875" bestFit="1" customWidth="1"/>
    <col min="4100" max="4100" width="14" bestFit="1" customWidth="1"/>
    <col min="4101" max="4101" width="16.44140625" bestFit="1" customWidth="1"/>
    <col min="4102" max="4102" width="13.88671875" bestFit="1" customWidth="1"/>
    <col min="4103" max="4103" width="12.88671875" bestFit="1" customWidth="1"/>
    <col min="4104" max="4104" width="11.109375" bestFit="1" customWidth="1"/>
    <col min="4105" max="4105" width="11.88671875" bestFit="1" customWidth="1"/>
    <col min="4106" max="4107" width="12.88671875" bestFit="1" customWidth="1"/>
    <col min="4108" max="4108" width="18.109375" bestFit="1" customWidth="1"/>
    <col min="4109" max="4109" width="17.5546875" bestFit="1" customWidth="1"/>
    <col min="4110" max="4110" width="12.88671875" bestFit="1" customWidth="1"/>
    <col min="4111" max="4111" width="15.33203125" bestFit="1" customWidth="1"/>
    <col min="4112" max="4112" width="14" bestFit="1" customWidth="1"/>
    <col min="4113" max="4113" width="13.88671875" bestFit="1" customWidth="1"/>
    <col min="4114" max="4116" width="12.88671875" bestFit="1" customWidth="1"/>
    <col min="4117" max="4117" width="16.33203125" bestFit="1" customWidth="1"/>
    <col min="4118" max="4118" width="17.44140625" bestFit="1" customWidth="1"/>
    <col min="4119" max="4119" width="30.44140625" bestFit="1" customWidth="1"/>
    <col min="4120" max="4121" width="13.88671875" bestFit="1" customWidth="1"/>
    <col min="4122" max="4122" width="30.88671875" bestFit="1" customWidth="1"/>
    <col min="4123" max="4123" width="14.88671875" bestFit="1" customWidth="1"/>
    <col min="4124" max="4124" width="14.5546875" bestFit="1" customWidth="1"/>
    <col min="4125" max="4125" width="12.88671875" bestFit="1" customWidth="1"/>
    <col min="4126" max="4126" width="13.88671875" bestFit="1" customWidth="1"/>
    <col min="4127" max="4127" width="14.5546875" bestFit="1" customWidth="1"/>
    <col min="4128" max="4128" width="13.88671875" bestFit="1" customWidth="1"/>
    <col min="4129" max="4129" width="12.88671875" bestFit="1" customWidth="1"/>
    <col min="4130" max="4130" width="13.88671875" bestFit="1" customWidth="1"/>
    <col min="4131" max="4131" width="16.44140625" bestFit="1" customWidth="1"/>
    <col min="4352" max="4352" width="20.5546875" bestFit="1" customWidth="1"/>
    <col min="4353" max="4353" width="13.88671875" bestFit="1" customWidth="1"/>
    <col min="4354" max="4355" width="12.88671875" bestFit="1" customWidth="1"/>
    <col min="4356" max="4356" width="14" bestFit="1" customWidth="1"/>
    <col min="4357" max="4357" width="16.44140625" bestFit="1" customWidth="1"/>
    <col min="4358" max="4358" width="13.88671875" bestFit="1" customWidth="1"/>
    <col min="4359" max="4359" width="12.88671875" bestFit="1" customWidth="1"/>
    <col min="4360" max="4360" width="11.109375" bestFit="1" customWidth="1"/>
    <col min="4361" max="4361" width="11.88671875" bestFit="1" customWidth="1"/>
    <col min="4362" max="4363" width="12.88671875" bestFit="1" customWidth="1"/>
    <col min="4364" max="4364" width="18.109375" bestFit="1" customWidth="1"/>
    <col min="4365" max="4365" width="17.5546875" bestFit="1" customWidth="1"/>
    <col min="4366" max="4366" width="12.88671875" bestFit="1" customWidth="1"/>
    <col min="4367" max="4367" width="15.33203125" bestFit="1" customWidth="1"/>
    <col min="4368" max="4368" width="14" bestFit="1" customWidth="1"/>
    <col min="4369" max="4369" width="13.88671875" bestFit="1" customWidth="1"/>
    <col min="4370" max="4372" width="12.88671875" bestFit="1" customWidth="1"/>
    <col min="4373" max="4373" width="16.33203125" bestFit="1" customWidth="1"/>
    <col min="4374" max="4374" width="17.44140625" bestFit="1" customWidth="1"/>
    <col min="4375" max="4375" width="30.44140625" bestFit="1" customWidth="1"/>
    <col min="4376" max="4377" width="13.88671875" bestFit="1" customWidth="1"/>
    <col min="4378" max="4378" width="30.88671875" bestFit="1" customWidth="1"/>
    <col min="4379" max="4379" width="14.88671875" bestFit="1" customWidth="1"/>
    <col min="4380" max="4380" width="14.5546875" bestFit="1" customWidth="1"/>
    <col min="4381" max="4381" width="12.88671875" bestFit="1" customWidth="1"/>
    <col min="4382" max="4382" width="13.88671875" bestFit="1" customWidth="1"/>
    <col min="4383" max="4383" width="14.5546875" bestFit="1" customWidth="1"/>
    <col min="4384" max="4384" width="13.88671875" bestFit="1" customWidth="1"/>
    <col min="4385" max="4385" width="12.88671875" bestFit="1" customWidth="1"/>
    <col min="4386" max="4386" width="13.88671875" bestFit="1" customWidth="1"/>
    <col min="4387" max="4387" width="16.44140625" bestFit="1" customWidth="1"/>
    <col min="4608" max="4608" width="20.5546875" bestFit="1" customWidth="1"/>
    <col min="4609" max="4609" width="13.88671875" bestFit="1" customWidth="1"/>
    <col min="4610" max="4611" width="12.88671875" bestFit="1" customWidth="1"/>
    <col min="4612" max="4612" width="14" bestFit="1" customWidth="1"/>
    <col min="4613" max="4613" width="16.44140625" bestFit="1" customWidth="1"/>
    <col min="4614" max="4614" width="13.88671875" bestFit="1" customWidth="1"/>
    <col min="4615" max="4615" width="12.88671875" bestFit="1" customWidth="1"/>
    <col min="4616" max="4616" width="11.109375" bestFit="1" customWidth="1"/>
    <col min="4617" max="4617" width="11.88671875" bestFit="1" customWidth="1"/>
    <col min="4618" max="4619" width="12.88671875" bestFit="1" customWidth="1"/>
    <col min="4620" max="4620" width="18.109375" bestFit="1" customWidth="1"/>
    <col min="4621" max="4621" width="17.5546875" bestFit="1" customWidth="1"/>
    <col min="4622" max="4622" width="12.88671875" bestFit="1" customWidth="1"/>
    <col min="4623" max="4623" width="15.33203125" bestFit="1" customWidth="1"/>
    <col min="4624" max="4624" width="14" bestFit="1" customWidth="1"/>
    <col min="4625" max="4625" width="13.88671875" bestFit="1" customWidth="1"/>
    <col min="4626" max="4628" width="12.88671875" bestFit="1" customWidth="1"/>
    <col min="4629" max="4629" width="16.33203125" bestFit="1" customWidth="1"/>
    <col min="4630" max="4630" width="17.44140625" bestFit="1" customWidth="1"/>
    <col min="4631" max="4631" width="30.44140625" bestFit="1" customWidth="1"/>
    <col min="4632" max="4633" width="13.88671875" bestFit="1" customWidth="1"/>
    <col min="4634" max="4634" width="30.88671875" bestFit="1" customWidth="1"/>
    <col min="4635" max="4635" width="14.88671875" bestFit="1" customWidth="1"/>
    <col min="4636" max="4636" width="14.5546875" bestFit="1" customWidth="1"/>
    <col min="4637" max="4637" width="12.88671875" bestFit="1" customWidth="1"/>
    <col min="4638" max="4638" width="13.88671875" bestFit="1" customWidth="1"/>
    <col min="4639" max="4639" width="14.5546875" bestFit="1" customWidth="1"/>
    <col min="4640" max="4640" width="13.88671875" bestFit="1" customWidth="1"/>
    <col min="4641" max="4641" width="12.88671875" bestFit="1" customWidth="1"/>
    <col min="4642" max="4642" width="13.88671875" bestFit="1" customWidth="1"/>
    <col min="4643" max="4643" width="16.44140625" bestFit="1" customWidth="1"/>
    <col min="4864" max="4864" width="20.5546875" bestFit="1" customWidth="1"/>
    <col min="4865" max="4865" width="13.88671875" bestFit="1" customWidth="1"/>
    <col min="4866" max="4867" width="12.88671875" bestFit="1" customWidth="1"/>
    <col min="4868" max="4868" width="14" bestFit="1" customWidth="1"/>
    <col min="4869" max="4869" width="16.44140625" bestFit="1" customWidth="1"/>
    <col min="4870" max="4870" width="13.88671875" bestFit="1" customWidth="1"/>
    <col min="4871" max="4871" width="12.88671875" bestFit="1" customWidth="1"/>
    <col min="4872" max="4872" width="11.109375" bestFit="1" customWidth="1"/>
    <col min="4873" max="4873" width="11.88671875" bestFit="1" customWidth="1"/>
    <col min="4874" max="4875" width="12.88671875" bestFit="1" customWidth="1"/>
    <col min="4876" max="4876" width="18.109375" bestFit="1" customWidth="1"/>
    <col min="4877" max="4877" width="17.5546875" bestFit="1" customWidth="1"/>
    <col min="4878" max="4878" width="12.88671875" bestFit="1" customWidth="1"/>
    <col min="4879" max="4879" width="15.33203125" bestFit="1" customWidth="1"/>
    <col min="4880" max="4880" width="14" bestFit="1" customWidth="1"/>
    <col min="4881" max="4881" width="13.88671875" bestFit="1" customWidth="1"/>
    <col min="4882" max="4884" width="12.88671875" bestFit="1" customWidth="1"/>
    <col min="4885" max="4885" width="16.33203125" bestFit="1" customWidth="1"/>
    <col min="4886" max="4886" width="17.44140625" bestFit="1" customWidth="1"/>
    <col min="4887" max="4887" width="30.44140625" bestFit="1" customWidth="1"/>
    <col min="4888" max="4889" width="13.88671875" bestFit="1" customWidth="1"/>
    <col min="4890" max="4890" width="30.88671875" bestFit="1" customWidth="1"/>
    <col min="4891" max="4891" width="14.88671875" bestFit="1" customWidth="1"/>
    <col min="4892" max="4892" width="14.5546875" bestFit="1" customWidth="1"/>
    <col min="4893" max="4893" width="12.88671875" bestFit="1" customWidth="1"/>
    <col min="4894" max="4894" width="13.88671875" bestFit="1" customWidth="1"/>
    <col min="4895" max="4895" width="14.5546875" bestFit="1" customWidth="1"/>
    <col min="4896" max="4896" width="13.88671875" bestFit="1" customWidth="1"/>
    <col min="4897" max="4897" width="12.88671875" bestFit="1" customWidth="1"/>
    <col min="4898" max="4898" width="13.88671875" bestFit="1" customWidth="1"/>
    <col min="4899" max="4899" width="16.44140625" bestFit="1" customWidth="1"/>
    <col min="5120" max="5120" width="20.5546875" bestFit="1" customWidth="1"/>
    <col min="5121" max="5121" width="13.88671875" bestFit="1" customWidth="1"/>
    <col min="5122" max="5123" width="12.88671875" bestFit="1" customWidth="1"/>
    <col min="5124" max="5124" width="14" bestFit="1" customWidth="1"/>
    <col min="5125" max="5125" width="16.44140625" bestFit="1" customWidth="1"/>
    <col min="5126" max="5126" width="13.88671875" bestFit="1" customWidth="1"/>
    <col min="5127" max="5127" width="12.88671875" bestFit="1" customWidth="1"/>
    <col min="5128" max="5128" width="11.109375" bestFit="1" customWidth="1"/>
    <col min="5129" max="5129" width="11.88671875" bestFit="1" customWidth="1"/>
    <col min="5130" max="5131" width="12.88671875" bestFit="1" customWidth="1"/>
    <col min="5132" max="5132" width="18.109375" bestFit="1" customWidth="1"/>
    <col min="5133" max="5133" width="17.5546875" bestFit="1" customWidth="1"/>
    <col min="5134" max="5134" width="12.88671875" bestFit="1" customWidth="1"/>
    <col min="5135" max="5135" width="15.33203125" bestFit="1" customWidth="1"/>
    <col min="5136" max="5136" width="14" bestFit="1" customWidth="1"/>
    <col min="5137" max="5137" width="13.88671875" bestFit="1" customWidth="1"/>
    <col min="5138" max="5140" width="12.88671875" bestFit="1" customWidth="1"/>
    <col min="5141" max="5141" width="16.33203125" bestFit="1" customWidth="1"/>
    <col min="5142" max="5142" width="17.44140625" bestFit="1" customWidth="1"/>
    <col min="5143" max="5143" width="30.44140625" bestFit="1" customWidth="1"/>
    <col min="5144" max="5145" width="13.88671875" bestFit="1" customWidth="1"/>
    <col min="5146" max="5146" width="30.88671875" bestFit="1" customWidth="1"/>
    <col min="5147" max="5147" width="14.88671875" bestFit="1" customWidth="1"/>
    <col min="5148" max="5148" width="14.5546875" bestFit="1" customWidth="1"/>
    <col min="5149" max="5149" width="12.88671875" bestFit="1" customWidth="1"/>
    <col min="5150" max="5150" width="13.88671875" bestFit="1" customWidth="1"/>
    <col min="5151" max="5151" width="14.5546875" bestFit="1" customWidth="1"/>
    <col min="5152" max="5152" width="13.88671875" bestFit="1" customWidth="1"/>
    <col min="5153" max="5153" width="12.88671875" bestFit="1" customWidth="1"/>
    <col min="5154" max="5154" width="13.88671875" bestFit="1" customWidth="1"/>
    <col min="5155" max="5155" width="16.44140625" bestFit="1" customWidth="1"/>
    <col min="5376" max="5376" width="20.5546875" bestFit="1" customWidth="1"/>
    <col min="5377" max="5377" width="13.88671875" bestFit="1" customWidth="1"/>
    <col min="5378" max="5379" width="12.88671875" bestFit="1" customWidth="1"/>
    <col min="5380" max="5380" width="14" bestFit="1" customWidth="1"/>
    <col min="5381" max="5381" width="16.44140625" bestFit="1" customWidth="1"/>
    <col min="5382" max="5382" width="13.88671875" bestFit="1" customWidth="1"/>
    <col min="5383" max="5383" width="12.88671875" bestFit="1" customWidth="1"/>
    <col min="5384" max="5384" width="11.109375" bestFit="1" customWidth="1"/>
    <col min="5385" max="5385" width="11.88671875" bestFit="1" customWidth="1"/>
    <col min="5386" max="5387" width="12.88671875" bestFit="1" customWidth="1"/>
    <col min="5388" max="5388" width="18.109375" bestFit="1" customWidth="1"/>
    <col min="5389" max="5389" width="17.5546875" bestFit="1" customWidth="1"/>
    <col min="5390" max="5390" width="12.88671875" bestFit="1" customWidth="1"/>
    <col min="5391" max="5391" width="15.33203125" bestFit="1" customWidth="1"/>
    <col min="5392" max="5392" width="14" bestFit="1" customWidth="1"/>
    <col min="5393" max="5393" width="13.88671875" bestFit="1" customWidth="1"/>
    <col min="5394" max="5396" width="12.88671875" bestFit="1" customWidth="1"/>
    <col min="5397" max="5397" width="16.33203125" bestFit="1" customWidth="1"/>
    <col min="5398" max="5398" width="17.44140625" bestFit="1" customWidth="1"/>
    <col min="5399" max="5399" width="30.44140625" bestFit="1" customWidth="1"/>
    <col min="5400" max="5401" width="13.88671875" bestFit="1" customWidth="1"/>
    <col min="5402" max="5402" width="30.88671875" bestFit="1" customWidth="1"/>
    <col min="5403" max="5403" width="14.88671875" bestFit="1" customWidth="1"/>
    <col min="5404" max="5404" width="14.5546875" bestFit="1" customWidth="1"/>
    <col min="5405" max="5405" width="12.88671875" bestFit="1" customWidth="1"/>
    <col min="5406" max="5406" width="13.88671875" bestFit="1" customWidth="1"/>
    <col min="5407" max="5407" width="14.5546875" bestFit="1" customWidth="1"/>
    <col min="5408" max="5408" width="13.88671875" bestFit="1" customWidth="1"/>
    <col min="5409" max="5409" width="12.88671875" bestFit="1" customWidth="1"/>
    <col min="5410" max="5410" width="13.88671875" bestFit="1" customWidth="1"/>
    <col min="5411" max="5411" width="16.44140625" bestFit="1" customWidth="1"/>
    <col min="5632" max="5632" width="20.5546875" bestFit="1" customWidth="1"/>
    <col min="5633" max="5633" width="13.88671875" bestFit="1" customWidth="1"/>
    <col min="5634" max="5635" width="12.88671875" bestFit="1" customWidth="1"/>
    <col min="5636" max="5636" width="14" bestFit="1" customWidth="1"/>
    <col min="5637" max="5637" width="16.44140625" bestFit="1" customWidth="1"/>
    <col min="5638" max="5638" width="13.88671875" bestFit="1" customWidth="1"/>
    <col min="5639" max="5639" width="12.88671875" bestFit="1" customWidth="1"/>
    <col min="5640" max="5640" width="11.109375" bestFit="1" customWidth="1"/>
    <col min="5641" max="5641" width="11.88671875" bestFit="1" customWidth="1"/>
    <col min="5642" max="5643" width="12.88671875" bestFit="1" customWidth="1"/>
    <col min="5644" max="5644" width="18.109375" bestFit="1" customWidth="1"/>
    <col min="5645" max="5645" width="17.5546875" bestFit="1" customWidth="1"/>
    <col min="5646" max="5646" width="12.88671875" bestFit="1" customWidth="1"/>
    <col min="5647" max="5647" width="15.33203125" bestFit="1" customWidth="1"/>
    <col min="5648" max="5648" width="14" bestFit="1" customWidth="1"/>
    <col min="5649" max="5649" width="13.88671875" bestFit="1" customWidth="1"/>
    <col min="5650" max="5652" width="12.88671875" bestFit="1" customWidth="1"/>
    <col min="5653" max="5653" width="16.33203125" bestFit="1" customWidth="1"/>
    <col min="5654" max="5654" width="17.44140625" bestFit="1" customWidth="1"/>
    <col min="5655" max="5655" width="30.44140625" bestFit="1" customWidth="1"/>
    <col min="5656" max="5657" width="13.88671875" bestFit="1" customWidth="1"/>
    <col min="5658" max="5658" width="30.88671875" bestFit="1" customWidth="1"/>
    <col min="5659" max="5659" width="14.88671875" bestFit="1" customWidth="1"/>
    <col min="5660" max="5660" width="14.5546875" bestFit="1" customWidth="1"/>
    <col min="5661" max="5661" width="12.88671875" bestFit="1" customWidth="1"/>
    <col min="5662" max="5662" width="13.88671875" bestFit="1" customWidth="1"/>
    <col min="5663" max="5663" width="14.5546875" bestFit="1" customWidth="1"/>
    <col min="5664" max="5664" width="13.88671875" bestFit="1" customWidth="1"/>
    <col min="5665" max="5665" width="12.88671875" bestFit="1" customWidth="1"/>
    <col min="5666" max="5666" width="13.88671875" bestFit="1" customWidth="1"/>
    <col min="5667" max="5667" width="16.44140625" bestFit="1" customWidth="1"/>
    <col min="5888" max="5888" width="20.5546875" bestFit="1" customWidth="1"/>
    <col min="5889" max="5889" width="13.88671875" bestFit="1" customWidth="1"/>
    <col min="5890" max="5891" width="12.88671875" bestFit="1" customWidth="1"/>
    <col min="5892" max="5892" width="14" bestFit="1" customWidth="1"/>
    <col min="5893" max="5893" width="16.44140625" bestFit="1" customWidth="1"/>
    <col min="5894" max="5894" width="13.88671875" bestFit="1" customWidth="1"/>
    <col min="5895" max="5895" width="12.88671875" bestFit="1" customWidth="1"/>
    <col min="5896" max="5896" width="11.109375" bestFit="1" customWidth="1"/>
    <col min="5897" max="5897" width="11.88671875" bestFit="1" customWidth="1"/>
    <col min="5898" max="5899" width="12.88671875" bestFit="1" customWidth="1"/>
    <col min="5900" max="5900" width="18.109375" bestFit="1" customWidth="1"/>
    <col min="5901" max="5901" width="17.5546875" bestFit="1" customWidth="1"/>
    <col min="5902" max="5902" width="12.88671875" bestFit="1" customWidth="1"/>
    <col min="5903" max="5903" width="15.33203125" bestFit="1" customWidth="1"/>
    <col min="5904" max="5904" width="14" bestFit="1" customWidth="1"/>
    <col min="5905" max="5905" width="13.88671875" bestFit="1" customWidth="1"/>
    <col min="5906" max="5908" width="12.88671875" bestFit="1" customWidth="1"/>
    <col min="5909" max="5909" width="16.33203125" bestFit="1" customWidth="1"/>
    <col min="5910" max="5910" width="17.44140625" bestFit="1" customWidth="1"/>
    <col min="5911" max="5911" width="30.44140625" bestFit="1" customWidth="1"/>
    <col min="5912" max="5913" width="13.88671875" bestFit="1" customWidth="1"/>
    <col min="5914" max="5914" width="30.88671875" bestFit="1" customWidth="1"/>
    <col min="5915" max="5915" width="14.88671875" bestFit="1" customWidth="1"/>
    <col min="5916" max="5916" width="14.5546875" bestFit="1" customWidth="1"/>
    <col min="5917" max="5917" width="12.88671875" bestFit="1" customWidth="1"/>
    <col min="5918" max="5918" width="13.88671875" bestFit="1" customWidth="1"/>
    <col min="5919" max="5919" width="14.5546875" bestFit="1" customWidth="1"/>
    <col min="5920" max="5920" width="13.88671875" bestFit="1" customWidth="1"/>
    <col min="5921" max="5921" width="12.88671875" bestFit="1" customWidth="1"/>
    <col min="5922" max="5922" width="13.88671875" bestFit="1" customWidth="1"/>
    <col min="5923" max="5923" width="16.44140625" bestFit="1" customWidth="1"/>
    <col min="6144" max="6144" width="20.5546875" bestFit="1" customWidth="1"/>
    <col min="6145" max="6145" width="13.88671875" bestFit="1" customWidth="1"/>
    <col min="6146" max="6147" width="12.88671875" bestFit="1" customWidth="1"/>
    <col min="6148" max="6148" width="14" bestFit="1" customWidth="1"/>
    <col min="6149" max="6149" width="16.44140625" bestFit="1" customWidth="1"/>
    <col min="6150" max="6150" width="13.88671875" bestFit="1" customWidth="1"/>
    <col min="6151" max="6151" width="12.88671875" bestFit="1" customWidth="1"/>
    <col min="6152" max="6152" width="11.109375" bestFit="1" customWidth="1"/>
    <col min="6153" max="6153" width="11.88671875" bestFit="1" customWidth="1"/>
    <col min="6154" max="6155" width="12.88671875" bestFit="1" customWidth="1"/>
    <col min="6156" max="6156" width="18.109375" bestFit="1" customWidth="1"/>
    <col min="6157" max="6157" width="17.5546875" bestFit="1" customWidth="1"/>
    <col min="6158" max="6158" width="12.88671875" bestFit="1" customWidth="1"/>
    <col min="6159" max="6159" width="15.33203125" bestFit="1" customWidth="1"/>
    <col min="6160" max="6160" width="14" bestFit="1" customWidth="1"/>
    <col min="6161" max="6161" width="13.88671875" bestFit="1" customWidth="1"/>
    <col min="6162" max="6164" width="12.88671875" bestFit="1" customWidth="1"/>
    <col min="6165" max="6165" width="16.33203125" bestFit="1" customWidth="1"/>
    <col min="6166" max="6166" width="17.44140625" bestFit="1" customWidth="1"/>
    <col min="6167" max="6167" width="30.44140625" bestFit="1" customWidth="1"/>
    <col min="6168" max="6169" width="13.88671875" bestFit="1" customWidth="1"/>
    <col min="6170" max="6170" width="30.88671875" bestFit="1" customWidth="1"/>
    <col min="6171" max="6171" width="14.88671875" bestFit="1" customWidth="1"/>
    <col min="6172" max="6172" width="14.5546875" bestFit="1" customWidth="1"/>
    <col min="6173" max="6173" width="12.88671875" bestFit="1" customWidth="1"/>
    <col min="6174" max="6174" width="13.88671875" bestFit="1" customWidth="1"/>
    <col min="6175" max="6175" width="14.5546875" bestFit="1" customWidth="1"/>
    <col min="6176" max="6176" width="13.88671875" bestFit="1" customWidth="1"/>
    <col min="6177" max="6177" width="12.88671875" bestFit="1" customWidth="1"/>
    <col min="6178" max="6178" width="13.88671875" bestFit="1" customWidth="1"/>
    <col min="6179" max="6179" width="16.44140625" bestFit="1" customWidth="1"/>
    <col min="6400" max="6400" width="20.5546875" bestFit="1" customWidth="1"/>
    <col min="6401" max="6401" width="13.88671875" bestFit="1" customWidth="1"/>
    <col min="6402" max="6403" width="12.88671875" bestFit="1" customWidth="1"/>
    <col min="6404" max="6404" width="14" bestFit="1" customWidth="1"/>
    <col min="6405" max="6405" width="16.44140625" bestFit="1" customWidth="1"/>
    <col min="6406" max="6406" width="13.88671875" bestFit="1" customWidth="1"/>
    <col min="6407" max="6407" width="12.88671875" bestFit="1" customWidth="1"/>
    <col min="6408" max="6408" width="11.109375" bestFit="1" customWidth="1"/>
    <col min="6409" max="6409" width="11.88671875" bestFit="1" customWidth="1"/>
    <col min="6410" max="6411" width="12.88671875" bestFit="1" customWidth="1"/>
    <col min="6412" max="6412" width="18.109375" bestFit="1" customWidth="1"/>
    <col min="6413" max="6413" width="17.5546875" bestFit="1" customWidth="1"/>
    <col min="6414" max="6414" width="12.88671875" bestFit="1" customWidth="1"/>
    <col min="6415" max="6415" width="15.33203125" bestFit="1" customWidth="1"/>
    <col min="6416" max="6416" width="14" bestFit="1" customWidth="1"/>
    <col min="6417" max="6417" width="13.88671875" bestFit="1" customWidth="1"/>
    <col min="6418" max="6420" width="12.88671875" bestFit="1" customWidth="1"/>
    <col min="6421" max="6421" width="16.33203125" bestFit="1" customWidth="1"/>
    <col min="6422" max="6422" width="17.44140625" bestFit="1" customWidth="1"/>
    <col min="6423" max="6423" width="30.44140625" bestFit="1" customWidth="1"/>
    <col min="6424" max="6425" width="13.88671875" bestFit="1" customWidth="1"/>
    <col min="6426" max="6426" width="30.88671875" bestFit="1" customWidth="1"/>
    <col min="6427" max="6427" width="14.88671875" bestFit="1" customWidth="1"/>
    <col min="6428" max="6428" width="14.5546875" bestFit="1" customWidth="1"/>
    <col min="6429" max="6429" width="12.88671875" bestFit="1" customWidth="1"/>
    <col min="6430" max="6430" width="13.88671875" bestFit="1" customWidth="1"/>
    <col min="6431" max="6431" width="14.5546875" bestFit="1" customWidth="1"/>
    <col min="6432" max="6432" width="13.88671875" bestFit="1" customWidth="1"/>
    <col min="6433" max="6433" width="12.88671875" bestFit="1" customWidth="1"/>
    <col min="6434" max="6434" width="13.88671875" bestFit="1" customWidth="1"/>
    <col min="6435" max="6435" width="16.44140625" bestFit="1" customWidth="1"/>
    <col min="6656" max="6656" width="20.5546875" bestFit="1" customWidth="1"/>
    <col min="6657" max="6657" width="13.88671875" bestFit="1" customWidth="1"/>
    <col min="6658" max="6659" width="12.88671875" bestFit="1" customWidth="1"/>
    <col min="6660" max="6660" width="14" bestFit="1" customWidth="1"/>
    <col min="6661" max="6661" width="16.44140625" bestFit="1" customWidth="1"/>
    <col min="6662" max="6662" width="13.88671875" bestFit="1" customWidth="1"/>
    <col min="6663" max="6663" width="12.88671875" bestFit="1" customWidth="1"/>
    <col min="6664" max="6664" width="11.109375" bestFit="1" customWidth="1"/>
    <col min="6665" max="6665" width="11.88671875" bestFit="1" customWidth="1"/>
    <col min="6666" max="6667" width="12.88671875" bestFit="1" customWidth="1"/>
    <col min="6668" max="6668" width="18.109375" bestFit="1" customWidth="1"/>
    <col min="6669" max="6669" width="17.5546875" bestFit="1" customWidth="1"/>
    <col min="6670" max="6670" width="12.88671875" bestFit="1" customWidth="1"/>
    <col min="6671" max="6671" width="15.33203125" bestFit="1" customWidth="1"/>
    <col min="6672" max="6672" width="14" bestFit="1" customWidth="1"/>
    <col min="6673" max="6673" width="13.88671875" bestFit="1" customWidth="1"/>
    <col min="6674" max="6676" width="12.88671875" bestFit="1" customWidth="1"/>
    <col min="6677" max="6677" width="16.33203125" bestFit="1" customWidth="1"/>
    <col min="6678" max="6678" width="17.44140625" bestFit="1" customWidth="1"/>
    <col min="6679" max="6679" width="30.44140625" bestFit="1" customWidth="1"/>
    <col min="6680" max="6681" width="13.88671875" bestFit="1" customWidth="1"/>
    <col min="6682" max="6682" width="30.88671875" bestFit="1" customWidth="1"/>
    <col min="6683" max="6683" width="14.88671875" bestFit="1" customWidth="1"/>
    <col min="6684" max="6684" width="14.5546875" bestFit="1" customWidth="1"/>
    <col min="6685" max="6685" width="12.88671875" bestFit="1" customWidth="1"/>
    <col min="6686" max="6686" width="13.88671875" bestFit="1" customWidth="1"/>
    <col min="6687" max="6687" width="14.5546875" bestFit="1" customWidth="1"/>
    <col min="6688" max="6688" width="13.88671875" bestFit="1" customWidth="1"/>
    <col min="6689" max="6689" width="12.88671875" bestFit="1" customWidth="1"/>
    <col min="6690" max="6690" width="13.88671875" bestFit="1" customWidth="1"/>
    <col min="6691" max="6691" width="16.44140625" bestFit="1" customWidth="1"/>
    <col min="6912" max="6912" width="20.5546875" bestFit="1" customWidth="1"/>
    <col min="6913" max="6913" width="13.88671875" bestFit="1" customWidth="1"/>
    <col min="6914" max="6915" width="12.88671875" bestFit="1" customWidth="1"/>
    <col min="6916" max="6916" width="14" bestFit="1" customWidth="1"/>
    <col min="6917" max="6917" width="16.44140625" bestFit="1" customWidth="1"/>
    <col min="6918" max="6918" width="13.88671875" bestFit="1" customWidth="1"/>
    <col min="6919" max="6919" width="12.88671875" bestFit="1" customWidth="1"/>
    <col min="6920" max="6920" width="11.109375" bestFit="1" customWidth="1"/>
    <col min="6921" max="6921" width="11.88671875" bestFit="1" customWidth="1"/>
    <col min="6922" max="6923" width="12.88671875" bestFit="1" customWidth="1"/>
    <col min="6924" max="6924" width="18.109375" bestFit="1" customWidth="1"/>
    <col min="6925" max="6925" width="17.5546875" bestFit="1" customWidth="1"/>
    <col min="6926" max="6926" width="12.88671875" bestFit="1" customWidth="1"/>
    <col min="6927" max="6927" width="15.33203125" bestFit="1" customWidth="1"/>
    <col min="6928" max="6928" width="14" bestFit="1" customWidth="1"/>
    <col min="6929" max="6929" width="13.88671875" bestFit="1" customWidth="1"/>
    <col min="6930" max="6932" width="12.88671875" bestFit="1" customWidth="1"/>
    <col min="6933" max="6933" width="16.33203125" bestFit="1" customWidth="1"/>
    <col min="6934" max="6934" width="17.44140625" bestFit="1" customWidth="1"/>
    <col min="6935" max="6935" width="30.44140625" bestFit="1" customWidth="1"/>
    <col min="6936" max="6937" width="13.88671875" bestFit="1" customWidth="1"/>
    <col min="6938" max="6938" width="30.88671875" bestFit="1" customWidth="1"/>
    <col min="6939" max="6939" width="14.88671875" bestFit="1" customWidth="1"/>
    <col min="6940" max="6940" width="14.5546875" bestFit="1" customWidth="1"/>
    <col min="6941" max="6941" width="12.88671875" bestFit="1" customWidth="1"/>
    <col min="6942" max="6942" width="13.88671875" bestFit="1" customWidth="1"/>
    <col min="6943" max="6943" width="14.5546875" bestFit="1" customWidth="1"/>
    <col min="6944" max="6944" width="13.88671875" bestFit="1" customWidth="1"/>
    <col min="6945" max="6945" width="12.88671875" bestFit="1" customWidth="1"/>
    <col min="6946" max="6946" width="13.88671875" bestFit="1" customWidth="1"/>
    <col min="6947" max="6947" width="16.44140625" bestFit="1" customWidth="1"/>
    <col min="7168" max="7168" width="20.5546875" bestFit="1" customWidth="1"/>
    <col min="7169" max="7169" width="13.88671875" bestFit="1" customWidth="1"/>
    <col min="7170" max="7171" width="12.88671875" bestFit="1" customWidth="1"/>
    <col min="7172" max="7172" width="14" bestFit="1" customWidth="1"/>
    <col min="7173" max="7173" width="16.44140625" bestFit="1" customWidth="1"/>
    <col min="7174" max="7174" width="13.88671875" bestFit="1" customWidth="1"/>
    <col min="7175" max="7175" width="12.88671875" bestFit="1" customWidth="1"/>
    <col min="7176" max="7176" width="11.109375" bestFit="1" customWidth="1"/>
    <col min="7177" max="7177" width="11.88671875" bestFit="1" customWidth="1"/>
    <col min="7178" max="7179" width="12.88671875" bestFit="1" customWidth="1"/>
    <col min="7180" max="7180" width="18.109375" bestFit="1" customWidth="1"/>
    <col min="7181" max="7181" width="17.5546875" bestFit="1" customWidth="1"/>
    <col min="7182" max="7182" width="12.88671875" bestFit="1" customWidth="1"/>
    <col min="7183" max="7183" width="15.33203125" bestFit="1" customWidth="1"/>
    <col min="7184" max="7184" width="14" bestFit="1" customWidth="1"/>
    <col min="7185" max="7185" width="13.88671875" bestFit="1" customWidth="1"/>
    <col min="7186" max="7188" width="12.88671875" bestFit="1" customWidth="1"/>
    <col min="7189" max="7189" width="16.33203125" bestFit="1" customWidth="1"/>
    <col min="7190" max="7190" width="17.44140625" bestFit="1" customWidth="1"/>
    <col min="7191" max="7191" width="30.44140625" bestFit="1" customWidth="1"/>
    <col min="7192" max="7193" width="13.88671875" bestFit="1" customWidth="1"/>
    <col min="7194" max="7194" width="30.88671875" bestFit="1" customWidth="1"/>
    <col min="7195" max="7195" width="14.88671875" bestFit="1" customWidth="1"/>
    <col min="7196" max="7196" width="14.5546875" bestFit="1" customWidth="1"/>
    <col min="7197" max="7197" width="12.88671875" bestFit="1" customWidth="1"/>
    <col min="7198" max="7198" width="13.88671875" bestFit="1" customWidth="1"/>
    <col min="7199" max="7199" width="14.5546875" bestFit="1" customWidth="1"/>
    <col min="7200" max="7200" width="13.88671875" bestFit="1" customWidth="1"/>
    <col min="7201" max="7201" width="12.88671875" bestFit="1" customWidth="1"/>
    <col min="7202" max="7202" width="13.88671875" bestFit="1" customWidth="1"/>
    <col min="7203" max="7203" width="16.44140625" bestFit="1" customWidth="1"/>
    <col min="7424" max="7424" width="20.5546875" bestFit="1" customWidth="1"/>
    <col min="7425" max="7425" width="13.88671875" bestFit="1" customWidth="1"/>
    <col min="7426" max="7427" width="12.88671875" bestFit="1" customWidth="1"/>
    <col min="7428" max="7428" width="14" bestFit="1" customWidth="1"/>
    <col min="7429" max="7429" width="16.44140625" bestFit="1" customWidth="1"/>
    <col min="7430" max="7430" width="13.88671875" bestFit="1" customWidth="1"/>
    <col min="7431" max="7431" width="12.88671875" bestFit="1" customWidth="1"/>
    <col min="7432" max="7432" width="11.109375" bestFit="1" customWidth="1"/>
    <col min="7433" max="7433" width="11.88671875" bestFit="1" customWidth="1"/>
    <col min="7434" max="7435" width="12.88671875" bestFit="1" customWidth="1"/>
    <col min="7436" max="7436" width="18.109375" bestFit="1" customWidth="1"/>
    <col min="7437" max="7437" width="17.5546875" bestFit="1" customWidth="1"/>
    <col min="7438" max="7438" width="12.88671875" bestFit="1" customWidth="1"/>
    <col min="7439" max="7439" width="15.33203125" bestFit="1" customWidth="1"/>
    <col min="7440" max="7440" width="14" bestFit="1" customWidth="1"/>
    <col min="7441" max="7441" width="13.88671875" bestFit="1" customWidth="1"/>
    <col min="7442" max="7444" width="12.88671875" bestFit="1" customWidth="1"/>
    <col min="7445" max="7445" width="16.33203125" bestFit="1" customWidth="1"/>
    <col min="7446" max="7446" width="17.44140625" bestFit="1" customWidth="1"/>
    <col min="7447" max="7447" width="30.44140625" bestFit="1" customWidth="1"/>
    <col min="7448" max="7449" width="13.88671875" bestFit="1" customWidth="1"/>
    <col min="7450" max="7450" width="30.88671875" bestFit="1" customWidth="1"/>
    <col min="7451" max="7451" width="14.88671875" bestFit="1" customWidth="1"/>
    <col min="7452" max="7452" width="14.5546875" bestFit="1" customWidth="1"/>
    <col min="7453" max="7453" width="12.88671875" bestFit="1" customWidth="1"/>
    <col min="7454" max="7454" width="13.88671875" bestFit="1" customWidth="1"/>
    <col min="7455" max="7455" width="14.5546875" bestFit="1" customWidth="1"/>
    <col min="7456" max="7456" width="13.88671875" bestFit="1" customWidth="1"/>
    <col min="7457" max="7457" width="12.88671875" bestFit="1" customWidth="1"/>
    <col min="7458" max="7458" width="13.88671875" bestFit="1" customWidth="1"/>
    <col min="7459" max="7459" width="16.44140625" bestFit="1" customWidth="1"/>
    <col min="7680" max="7680" width="20.5546875" bestFit="1" customWidth="1"/>
    <col min="7681" max="7681" width="13.88671875" bestFit="1" customWidth="1"/>
    <col min="7682" max="7683" width="12.88671875" bestFit="1" customWidth="1"/>
    <col min="7684" max="7684" width="14" bestFit="1" customWidth="1"/>
    <col min="7685" max="7685" width="16.44140625" bestFit="1" customWidth="1"/>
    <col min="7686" max="7686" width="13.88671875" bestFit="1" customWidth="1"/>
    <col min="7687" max="7687" width="12.88671875" bestFit="1" customWidth="1"/>
    <col min="7688" max="7688" width="11.109375" bestFit="1" customWidth="1"/>
    <col min="7689" max="7689" width="11.88671875" bestFit="1" customWidth="1"/>
    <col min="7690" max="7691" width="12.88671875" bestFit="1" customWidth="1"/>
    <col min="7692" max="7692" width="18.109375" bestFit="1" customWidth="1"/>
    <col min="7693" max="7693" width="17.5546875" bestFit="1" customWidth="1"/>
    <col min="7694" max="7694" width="12.88671875" bestFit="1" customWidth="1"/>
    <col min="7695" max="7695" width="15.33203125" bestFit="1" customWidth="1"/>
    <col min="7696" max="7696" width="14" bestFit="1" customWidth="1"/>
    <col min="7697" max="7697" width="13.88671875" bestFit="1" customWidth="1"/>
    <col min="7698" max="7700" width="12.88671875" bestFit="1" customWidth="1"/>
    <col min="7701" max="7701" width="16.33203125" bestFit="1" customWidth="1"/>
    <col min="7702" max="7702" width="17.44140625" bestFit="1" customWidth="1"/>
    <col min="7703" max="7703" width="30.44140625" bestFit="1" customWidth="1"/>
    <col min="7704" max="7705" width="13.88671875" bestFit="1" customWidth="1"/>
    <col min="7706" max="7706" width="30.88671875" bestFit="1" customWidth="1"/>
    <col min="7707" max="7707" width="14.88671875" bestFit="1" customWidth="1"/>
    <col min="7708" max="7708" width="14.5546875" bestFit="1" customWidth="1"/>
    <col min="7709" max="7709" width="12.88671875" bestFit="1" customWidth="1"/>
    <col min="7710" max="7710" width="13.88671875" bestFit="1" customWidth="1"/>
    <col min="7711" max="7711" width="14.5546875" bestFit="1" customWidth="1"/>
    <col min="7712" max="7712" width="13.88671875" bestFit="1" customWidth="1"/>
    <col min="7713" max="7713" width="12.88671875" bestFit="1" customWidth="1"/>
    <col min="7714" max="7714" width="13.88671875" bestFit="1" customWidth="1"/>
    <col min="7715" max="7715" width="16.44140625" bestFit="1" customWidth="1"/>
    <col min="7936" max="7936" width="20.5546875" bestFit="1" customWidth="1"/>
    <col min="7937" max="7937" width="13.88671875" bestFit="1" customWidth="1"/>
    <col min="7938" max="7939" width="12.88671875" bestFit="1" customWidth="1"/>
    <col min="7940" max="7940" width="14" bestFit="1" customWidth="1"/>
    <col min="7941" max="7941" width="16.44140625" bestFit="1" customWidth="1"/>
    <col min="7942" max="7942" width="13.88671875" bestFit="1" customWidth="1"/>
    <col min="7943" max="7943" width="12.88671875" bestFit="1" customWidth="1"/>
    <col min="7944" max="7944" width="11.109375" bestFit="1" customWidth="1"/>
    <col min="7945" max="7945" width="11.88671875" bestFit="1" customWidth="1"/>
    <col min="7946" max="7947" width="12.88671875" bestFit="1" customWidth="1"/>
    <col min="7948" max="7948" width="18.109375" bestFit="1" customWidth="1"/>
    <col min="7949" max="7949" width="17.5546875" bestFit="1" customWidth="1"/>
    <col min="7950" max="7950" width="12.88671875" bestFit="1" customWidth="1"/>
    <col min="7951" max="7951" width="15.33203125" bestFit="1" customWidth="1"/>
    <col min="7952" max="7952" width="14" bestFit="1" customWidth="1"/>
    <col min="7953" max="7953" width="13.88671875" bestFit="1" customWidth="1"/>
    <col min="7954" max="7956" width="12.88671875" bestFit="1" customWidth="1"/>
    <col min="7957" max="7957" width="16.33203125" bestFit="1" customWidth="1"/>
    <col min="7958" max="7958" width="17.44140625" bestFit="1" customWidth="1"/>
    <col min="7959" max="7959" width="30.44140625" bestFit="1" customWidth="1"/>
    <col min="7960" max="7961" width="13.88671875" bestFit="1" customWidth="1"/>
    <col min="7962" max="7962" width="30.88671875" bestFit="1" customWidth="1"/>
    <col min="7963" max="7963" width="14.88671875" bestFit="1" customWidth="1"/>
    <col min="7964" max="7964" width="14.5546875" bestFit="1" customWidth="1"/>
    <col min="7965" max="7965" width="12.88671875" bestFit="1" customWidth="1"/>
    <col min="7966" max="7966" width="13.88671875" bestFit="1" customWidth="1"/>
    <col min="7967" max="7967" width="14.5546875" bestFit="1" customWidth="1"/>
    <col min="7968" max="7968" width="13.88671875" bestFit="1" customWidth="1"/>
    <col min="7969" max="7969" width="12.88671875" bestFit="1" customWidth="1"/>
    <col min="7970" max="7970" width="13.88671875" bestFit="1" customWidth="1"/>
    <col min="7971" max="7971" width="16.44140625" bestFit="1" customWidth="1"/>
    <col min="8192" max="8192" width="20.5546875" bestFit="1" customWidth="1"/>
    <col min="8193" max="8193" width="13.88671875" bestFit="1" customWidth="1"/>
    <col min="8194" max="8195" width="12.88671875" bestFit="1" customWidth="1"/>
    <col min="8196" max="8196" width="14" bestFit="1" customWidth="1"/>
    <col min="8197" max="8197" width="16.44140625" bestFit="1" customWidth="1"/>
    <col min="8198" max="8198" width="13.88671875" bestFit="1" customWidth="1"/>
    <col min="8199" max="8199" width="12.88671875" bestFit="1" customWidth="1"/>
    <col min="8200" max="8200" width="11.109375" bestFit="1" customWidth="1"/>
    <col min="8201" max="8201" width="11.88671875" bestFit="1" customWidth="1"/>
    <col min="8202" max="8203" width="12.88671875" bestFit="1" customWidth="1"/>
    <col min="8204" max="8204" width="18.109375" bestFit="1" customWidth="1"/>
    <col min="8205" max="8205" width="17.5546875" bestFit="1" customWidth="1"/>
    <col min="8206" max="8206" width="12.88671875" bestFit="1" customWidth="1"/>
    <col min="8207" max="8207" width="15.33203125" bestFit="1" customWidth="1"/>
    <col min="8208" max="8208" width="14" bestFit="1" customWidth="1"/>
    <col min="8209" max="8209" width="13.88671875" bestFit="1" customWidth="1"/>
    <col min="8210" max="8212" width="12.88671875" bestFit="1" customWidth="1"/>
    <col min="8213" max="8213" width="16.33203125" bestFit="1" customWidth="1"/>
    <col min="8214" max="8214" width="17.44140625" bestFit="1" customWidth="1"/>
    <col min="8215" max="8215" width="30.44140625" bestFit="1" customWidth="1"/>
    <col min="8216" max="8217" width="13.88671875" bestFit="1" customWidth="1"/>
    <col min="8218" max="8218" width="30.88671875" bestFit="1" customWidth="1"/>
    <col min="8219" max="8219" width="14.88671875" bestFit="1" customWidth="1"/>
    <col min="8220" max="8220" width="14.5546875" bestFit="1" customWidth="1"/>
    <col min="8221" max="8221" width="12.88671875" bestFit="1" customWidth="1"/>
    <col min="8222" max="8222" width="13.88671875" bestFit="1" customWidth="1"/>
    <col min="8223" max="8223" width="14.5546875" bestFit="1" customWidth="1"/>
    <col min="8224" max="8224" width="13.88671875" bestFit="1" customWidth="1"/>
    <col min="8225" max="8225" width="12.88671875" bestFit="1" customWidth="1"/>
    <col min="8226" max="8226" width="13.88671875" bestFit="1" customWidth="1"/>
    <col min="8227" max="8227" width="16.44140625" bestFit="1" customWidth="1"/>
    <col min="8448" max="8448" width="20.5546875" bestFit="1" customWidth="1"/>
    <col min="8449" max="8449" width="13.88671875" bestFit="1" customWidth="1"/>
    <col min="8450" max="8451" width="12.88671875" bestFit="1" customWidth="1"/>
    <col min="8452" max="8452" width="14" bestFit="1" customWidth="1"/>
    <col min="8453" max="8453" width="16.44140625" bestFit="1" customWidth="1"/>
    <col min="8454" max="8454" width="13.88671875" bestFit="1" customWidth="1"/>
    <col min="8455" max="8455" width="12.88671875" bestFit="1" customWidth="1"/>
    <col min="8456" max="8456" width="11.109375" bestFit="1" customWidth="1"/>
    <col min="8457" max="8457" width="11.88671875" bestFit="1" customWidth="1"/>
    <col min="8458" max="8459" width="12.88671875" bestFit="1" customWidth="1"/>
    <col min="8460" max="8460" width="18.109375" bestFit="1" customWidth="1"/>
    <col min="8461" max="8461" width="17.5546875" bestFit="1" customWidth="1"/>
    <col min="8462" max="8462" width="12.88671875" bestFit="1" customWidth="1"/>
    <col min="8463" max="8463" width="15.33203125" bestFit="1" customWidth="1"/>
    <col min="8464" max="8464" width="14" bestFit="1" customWidth="1"/>
    <col min="8465" max="8465" width="13.88671875" bestFit="1" customWidth="1"/>
    <col min="8466" max="8468" width="12.88671875" bestFit="1" customWidth="1"/>
    <col min="8469" max="8469" width="16.33203125" bestFit="1" customWidth="1"/>
    <col min="8470" max="8470" width="17.44140625" bestFit="1" customWidth="1"/>
    <col min="8471" max="8471" width="30.44140625" bestFit="1" customWidth="1"/>
    <col min="8472" max="8473" width="13.88671875" bestFit="1" customWidth="1"/>
    <col min="8474" max="8474" width="30.88671875" bestFit="1" customWidth="1"/>
    <col min="8475" max="8475" width="14.88671875" bestFit="1" customWidth="1"/>
    <col min="8476" max="8476" width="14.5546875" bestFit="1" customWidth="1"/>
    <col min="8477" max="8477" width="12.88671875" bestFit="1" customWidth="1"/>
    <col min="8478" max="8478" width="13.88671875" bestFit="1" customWidth="1"/>
    <col min="8479" max="8479" width="14.5546875" bestFit="1" customWidth="1"/>
    <col min="8480" max="8480" width="13.88671875" bestFit="1" customWidth="1"/>
    <col min="8481" max="8481" width="12.88671875" bestFit="1" customWidth="1"/>
    <col min="8482" max="8482" width="13.88671875" bestFit="1" customWidth="1"/>
    <col min="8483" max="8483" width="16.44140625" bestFit="1" customWidth="1"/>
    <col min="8704" max="8704" width="20.5546875" bestFit="1" customWidth="1"/>
    <col min="8705" max="8705" width="13.88671875" bestFit="1" customWidth="1"/>
    <col min="8706" max="8707" width="12.88671875" bestFit="1" customWidth="1"/>
    <col min="8708" max="8708" width="14" bestFit="1" customWidth="1"/>
    <col min="8709" max="8709" width="16.44140625" bestFit="1" customWidth="1"/>
    <col min="8710" max="8710" width="13.88671875" bestFit="1" customWidth="1"/>
    <col min="8711" max="8711" width="12.88671875" bestFit="1" customWidth="1"/>
    <col min="8712" max="8712" width="11.109375" bestFit="1" customWidth="1"/>
    <col min="8713" max="8713" width="11.88671875" bestFit="1" customWidth="1"/>
    <col min="8714" max="8715" width="12.88671875" bestFit="1" customWidth="1"/>
    <col min="8716" max="8716" width="18.109375" bestFit="1" customWidth="1"/>
    <col min="8717" max="8717" width="17.5546875" bestFit="1" customWidth="1"/>
    <col min="8718" max="8718" width="12.88671875" bestFit="1" customWidth="1"/>
    <col min="8719" max="8719" width="15.33203125" bestFit="1" customWidth="1"/>
    <col min="8720" max="8720" width="14" bestFit="1" customWidth="1"/>
    <col min="8721" max="8721" width="13.88671875" bestFit="1" customWidth="1"/>
    <col min="8722" max="8724" width="12.88671875" bestFit="1" customWidth="1"/>
    <col min="8725" max="8725" width="16.33203125" bestFit="1" customWidth="1"/>
    <col min="8726" max="8726" width="17.44140625" bestFit="1" customWidth="1"/>
    <col min="8727" max="8727" width="30.44140625" bestFit="1" customWidth="1"/>
    <col min="8728" max="8729" width="13.88671875" bestFit="1" customWidth="1"/>
    <col min="8730" max="8730" width="30.88671875" bestFit="1" customWidth="1"/>
    <col min="8731" max="8731" width="14.88671875" bestFit="1" customWidth="1"/>
    <col min="8732" max="8732" width="14.5546875" bestFit="1" customWidth="1"/>
    <col min="8733" max="8733" width="12.88671875" bestFit="1" customWidth="1"/>
    <col min="8734" max="8734" width="13.88671875" bestFit="1" customWidth="1"/>
    <col min="8735" max="8735" width="14.5546875" bestFit="1" customWidth="1"/>
    <col min="8736" max="8736" width="13.88671875" bestFit="1" customWidth="1"/>
    <col min="8737" max="8737" width="12.88671875" bestFit="1" customWidth="1"/>
    <col min="8738" max="8738" width="13.88671875" bestFit="1" customWidth="1"/>
    <col min="8739" max="8739" width="16.44140625" bestFit="1" customWidth="1"/>
    <col min="8960" max="8960" width="20.5546875" bestFit="1" customWidth="1"/>
    <col min="8961" max="8961" width="13.88671875" bestFit="1" customWidth="1"/>
    <col min="8962" max="8963" width="12.88671875" bestFit="1" customWidth="1"/>
    <col min="8964" max="8964" width="14" bestFit="1" customWidth="1"/>
    <col min="8965" max="8965" width="16.44140625" bestFit="1" customWidth="1"/>
    <col min="8966" max="8966" width="13.88671875" bestFit="1" customWidth="1"/>
    <col min="8967" max="8967" width="12.88671875" bestFit="1" customWidth="1"/>
    <col min="8968" max="8968" width="11.109375" bestFit="1" customWidth="1"/>
    <col min="8969" max="8969" width="11.88671875" bestFit="1" customWidth="1"/>
    <col min="8970" max="8971" width="12.88671875" bestFit="1" customWidth="1"/>
    <col min="8972" max="8972" width="18.109375" bestFit="1" customWidth="1"/>
    <col min="8973" max="8973" width="17.5546875" bestFit="1" customWidth="1"/>
    <col min="8974" max="8974" width="12.88671875" bestFit="1" customWidth="1"/>
    <col min="8975" max="8975" width="15.33203125" bestFit="1" customWidth="1"/>
    <col min="8976" max="8976" width="14" bestFit="1" customWidth="1"/>
    <col min="8977" max="8977" width="13.88671875" bestFit="1" customWidth="1"/>
    <col min="8978" max="8980" width="12.88671875" bestFit="1" customWidth="1"/>
    <col min="8981" max="8981" width="16.33203125" bestFit="1" customWidth="1"/>
    <col min="8982" max="8982" width="17.44140625" bestFit="1" customWidth="1"/>
    <col min="8983" max="8983" width="30.44140625" bestFit="1" customWidth="1"/>
    <col min="8984" max="8985" width="13.88671875" bestFit="1" customWidth="1"/>
    <col min="8986" max="8986" width="30.88671875" bestFit="1" customWidth="1"/>
    <col min="8987" max="8987" width="14.88671875" bestFit="1" customWidth="1"/>
    <col min="8988" max="8988" width="14.5546875" bestFit="1" customWidth="1"/>
    <col min="8989" max="8989" width="12.88671875" bestFit="1" customWidth="1"/>
    <col min="8990" max="8990" width="13.88671875" bestFit="1" customWidth="1"/>
    <col min="8991" max="8991" width="14.5546875" bestFit="1" customWidth="1"/>
    <col min="8992" max="8992" width="13.88671875" bestFit="1" customWidth="1"/>
    <col min="8993" max="8993" width="12.88671875" bestFit="1" customWidth="1"/>
    <col min="8994" max="8994" width="13.88671875" bestFit="1" customWidth="1"/>
    <col min="8995" max="8995" width="16.44140625" bestFit="1" customWidth="1"/>
    <col min="9216" max="9216" width="20.5546875" bestFit="1" customWidth="1"/>
    <col min="9217" max="9217" width="13.88671875" bestFit="1" customWidth="1"/>
    <col min="9218" max="9219" width="12.88671875" bestFit="1" customWidth="1"/>
    <col min="9220" max="9220" width="14" bestFit="1" customWidth="1"/>
    <col min="9221" max="9221" width="16.44140625" bestFit="1" customWidth="1"/>
    <col min="9222" max="9222" width="13.88671875" bestFit="1" customWidth="1"/>
    <col min="9223" max="9223" width="12.88671875" bestFit="1" customWidth="1"/>
    <col min="9224" max="9224" width="11.109375" bestFit="1" customWidth="1"/>
    <col min="9225" max="9225" width="11.88671875" bestFit="1" customWidth="1"/>
    <col min="9226" max="9227" width="12.88671875" bestFit="1" customWidth="1"/>
    <col min="9228" max="9228" width="18.109375" bestFit="1" customWidth="1"/>
    <col min="9229" max="9229" width="17.5546875" bestFit="1" customWidth="1"/>
    <col min="9230" max="9230" width="12.88671875" bestFit="1" customWidth="1"/>
    <col min="9231" max="9231" width="15.33203125" bestFit="1" customWidth="1"/>
    <col min="9232" max="9232" width="14" bestFit="1" customWidth="1"/>
    <col min="9233" max="9233" width="13.88671875" bestFit="1" customWidth="1"/>
    <col min="9234" max="9236" width="12.88671875" bestFit="1" customWidth="1"/>
    <col min="9237" max="9237" width="16.33203125" bestFit="1" customWidth="1"/>
    <col min="9238" max="9238" width="17.44140625" bestFit="1" customWidth="1"/>
    <col min="9239" max="9239" width="30.44140625" bestFit="1" customWidth="1"/>
    <col min="9240" max="9241" width="13.88671875" bestFit="1" customWidth="1"/>
    <col min="9242" max="9242" width="30.88671875" bestFit="1" customWidth="1"/>
    <col min="9243" max="9243" width="14.88671875" bestFit="1" customWidth="1"/>
    <col min="9244" max="9244" width="14.5546875" bestFit="1" customWidth="1"/>
    <col min="9245" max="9245" width="12.88671875" bestFit="1" customWidth="1"/>
    <col min="9246" max="9246" width="13.88671875" bestFit="1" customWidth="1"/>
    <col min="9247" max="9247" width="14.5546875" bestFit="1" customWidth="1"/>
    <col min="9248" max="9248" width="13.88671875" bestFit="1" customWidth="1"/>
    <col min="9249" max="9249" width="12.88671875" bestFit="1" customWidth="1"/>
    <col min="9250" max="9250" width="13.88671875" bestFit="1" customWidth="1"/>
    <col min="9251" max="9251" width="16.44140625" bestFit="1" customWidth="1"/>
    <col min="9472" max="9472" width="20.5546875" bestFit="1" customWidth="1"/>
    <col min="9473" max="9473" width="13.88671875" bestFit="1" customWidth="1"/>
    <col min="9474" max="9475" width="12.88671875" bestFit="1" customWidth="1"/>
    <col min="9476" max="9476" width="14" bestFit="1" customWidth="1"/>
    <col min="9477" max="9477" width="16.44140625" bestFit="1" customWidth="1"/>
    <col min="9478" max="9478" width="13.88671875" bestFit="1" customWidth="1"/>
    <col min="9479" max="9479" width="12.88671875" bestFit="1" customWidth="1"/>
    <col min="9480" max="9480" width="11.109375" bestFit="1" customWidth="1"/>
    <col min="9481" max="9481" width="11.88671875" bestFit="1" customWidth="1"/>
    <col min="9482" max="9483" width="12.88671875" bestFit="1" customWidth="1"/>
    <col min="9484" max="9484" width="18.109375" bestFit="1" customWidth="1"/>
    <col min="9485" max="9485" width="17.5546875" bestFit="1" customWidth="1"/>
    <col min="9486" max="9486" width="12.88671875" bestFit="1" customWidth="1"/>
    <col min="9487" max="9487" width="15.33203125" bestFit="1" customWidth="1"/>
    <col min="9488" max="9488" width="14" bestFit="1" customWidth="1"/>
    <col min="9489" max="9489" width="13.88671875" bestFit="1" customWidth="1"/>
    <col min="9490" max="9492" width="12.88671875" bestFit="1" customWidth="1"/>
    <col min="9493" max="9493" width="16.33203125" bestFit="1" customWidth="1"/>
    <col min="9494" max="9494" width="17.44140625" bestFit="1" customWidth="1"/>
    <col min="9495" max="9495" width="30.44140625" bestFit="1" customWidth="1"/>
    <col min="9496" max="9497" width="13.88671875" bestFit="1" customWidth="1"/>
    <col min="9498" max="9498" width="30.88671875" bestFit="1" customWidth="1"/>
    <col min="9499" max="9499" width="14.88671875" bestFit="1" customWidth="1"/>
    <col min="9500" max="9500" width="14.5546875" bestFit="1" customWidth="1"/>
    <col min="9501" max="9501" width="12.88671875" bestFit="1" customWidth="1"/>
    <col min="9502" max="9502" width="13.88671875" bestFit="1" customWidth="1"/>
    <col min="9503" max="9503" width="14.5546875" bestFit="1" customWidth="1"/>
    <col min="9504" max="9504" width="13.88671875" bestFit="1" customWidth="1"/>
    <col min="9505" max="9505" width="12.88671875" bestFit="1" customWidth="1"/>
    <col min="9506" max="9506" width="13.88671875" bestFit="1" customWidth="1"/>
    <col min="9507" max="9507" width="16.44140625" bestFit="1" customWidth="1"/>
    <col min="9728" max="9728" width="20.5546875" bestFit="1" customWidth="1"/>
    <col min="9729" max="9729" width="13.88671875" bestFit="1" customWidth="1"/>
    <col min="9730" max="9731" width="12.88671875" bestFit="1" customWidth="1"/>
    <col min="9732" max="9732" width="14" bestFit="1" customWidth="1"/>
    <col min="9733" max="9733" width="16.44140625" bestFit="1" customWidth="1"/>
    <col min="9734" max="9734" width="13.88671875" bestFit="1" customWidth="1"/>
    <col min="9735" max="9735" width="12.88671875" bestFit="1" customWidth="1"/>
    <col min="9736" max="9736" width="11.109375" bestFit="1" customWidth="1"/>
    <col min="9737" max="9737" width="11.88671875" bestFit="1" customWidth="1"/>
    <col min="9738" max="9739" width="12.88671875" bestFit="1" customWidth="1"/>
    <col min="9740" max="9740" width="18.109375" bestFit="1" customWidth="1"/>
    <col min="9741" max="9741" width="17.5546875" bestFit="1" customWidth="1"/>
    <col min="9742" max="9742" width="12.88671875" bestFit="1" customWidth="1"/>
    <col min="9743" max="9743" width="15.33203125" bestFit="1" customWidth="1"/>
    <col min="9744" max="9744" width="14" bestFit="1" customWidth="1"/>
    <col min="9745" max="9745" width="13.88671875" bestFit="1" customWidth="1"/>
    <col min="9746" max="9748" width="12.88671875" bestFit="1" customWidth="1"/>
    <col min="9749" max="9749" width="16.33203125" bestFit="1" customWidth="1"/>
    <col min="9750" max="9750" width="17.44140625" bestFit="1" customWidth="1"/>
    <col min="9751" max="9751" width="30.44140625" bestFit="1" customWidth="1"/>
    <col min="9752" max="9753" width="13.88671875" bestFit="1" customWidth="1"/>
    <col min="9754" max="9754" width="30.88671875" bestFit="1" customWidth="1"/>
    <col min="9755" max="9755" width="14.88671875" bestFit="1" customWidth="1"/>
    <col min="9756" max="9756" width="14.5546875" bestFit="1" customWidth="1"/>
    <col min="9757" max="9757" width="12.88671875" bestFit="1" customWidth="1"/>
    <col min="9758" max="9758" width="13.88671875" bestFit="1" customWidth="1"/>
    <col min="9759" max="9759" width="14.5546875" bestFit="1" customWidth="1"/>
    <col min="9760" max="9760" width="13.88671875" bestFit="1" customWidth="1"/>
    <col min="9761" max="9761" width="12.88671875" bestFit="1" customWidth="1"/>
    <col min="9762" max="9762" width="13.88671875" bestFit="1" customWidth="1"/>
    <col min="9763" max="9763" width="16.44140625" bestFit="1" customWidth="1"/>
    <col min="9984" max="9984" width="20.5546875" bestFit="1" customWidth="1"/>
    <col min="9985" max="9985" width="13.88671875" bestFit="1" customWidth="1"/>
    <col min="9986" max="9987" width="12.88671875" bestFit="1" customWidth="1"/>
    <col min="9988" max="9988" width="14" bestFit="1" customWidth="1"/>
    <col min="9989" max="9989" width="16.44140625" bestFit="1" customWidth="1"/>
    <col min="9990" max="9990" width="13.88671875" bestFit="1" customWidth="1"/>
    <col min="9991" max="9991" width="12.88671875" bestFit="1" customWidth="1"/>
    <col min="9992" max="9992" width="11.109375" bestFit="1" customWidth="1"/>
    <col min="9993" max="9993" width="11.88671875" bestFit="1" customWidth="1"/>
    <col min="9994" max="9995" width="12.88671875" bestFit="1" customWidth="1"/>
    <col min="9996" max="9996" width="18.109375" bestFit="1" customWidth="1"/>
    <col min="9997" max="9997" width="17.5546875" bestFit="1" customWidth="1"/>
    <col min="9998" max="9998" width="12.88671875" bestFit="1" customWidth="1"/>
    <col min="9999" max="9999" width="15.33203125" bestFit="1" customWidth="1"/>
    <col min="10000" max="10000" width="14" bestFit="1" customWidth="1"/>
    <col min="10001" max="10001" width="13.88671875" bestFit="1" customWidth="1"/>
    <col min="10002" max="10004" width="12.88671875" bestFit="1" customWidth="1"/>
    <col min="10005" max="10005" width="16.33203125" bestFit="1" customWidth="1"/>
    <col min="10006" max="10006" width="17.44140625" bestFit="1" customWidth="1"/>
    <col min="10007" max="10007" width="30.44140625" bestFit="1" customWidth="1"/>
    <col min="10008" max="10009" width="13.88671875" bestFit="1" customWidth="1"/>
    <col min="10010" max="10010" width="30.88671875" bestFit="1" customWidth="1"/>
    <col min="10011" max="10011" width="14.88671875" bestFit="1" customWidth="1"/>
    <col min="10012" max="10012" width="14.5546875" bestFit="1" customWidth="1"/>
    <col min="10013" max="10013" width="12.88671875" bestFit="1" customWidth="1"/>
    <col min="10014" max="10014" width="13.88671875" bestFit="1" customWidth="1"/>
    <col min="10015" max="10015" width="14.5546875" bestFit="1" customWidth="1"/>
    <col min="10016" max="10016" width="13.88671875" bestFit="1" customWidth="1"/>
    <col min="10017" max="10017" width="12.88671875" bestFit="1" customWidth="1"/>
    <col min="10018" max="10018" width="13.88671875" bestFit="1" customWidth="1"/>
    <col min="10019" max="10019" width="16.44140625" bestFit="1" customWidth="1"/>
    <col min="10240" max="10240" width="20.5546875" bestFit="1" customWidth="1"/>
    <col min="10241" max="10241" width="13.88671875" bestFit="1" customWidth="1"/>
    <col min="10242" max="10243" width="12.88671875" bestFit="1" customWidth="1"/>
    <col min="10244" max="10244" width="14" bestFit="1" customWidth="1"/>
    <col min="10245" max="10245" width="16.44140625" bestFit="1" customWidth="1"/>
    <col min="10246" max="10246" width="13.88671875" bestFit="1" customWidth="1"/>
    <col min="10247" max="10247" width="12.88671875" bestFit="1" customWidth="1"/>
    <col min="10248" max="10248" width="11.109375" bestFit="1" customWidth="1"/>
    <col min="10249" max="10249" width="11.88671875" bestFit="1" customWidth="1"/>
    <col min="10250" max="10251" width="12.88671875" bestFit="1" customWidth="1"/>
    <col min="10252" max="10252" width="18.109375" bestFit="1" customWidth="1"/>
    <col min="10253" max="10253" width="17.5546875" bestFit="1" customWidth="1"/>
    <col min="10254" max="10254" width="12.88671875" bestFit="1" customWidth="1"/>
    <col min="10255" max="10255" width="15.33203125" bestFit="1" customWidth="1"/>
    <col min="10256" max="10256" width="14" bestFit="1" customWidth="1"/>
    <col min="10257" max="10257" width="13.88671875" bestFit="1" customWidth="1"/>
    <col min="10258" max="10260" width="12.88671875" bestFit="1" customWidth="1"/>
    <col min="10261" max="10261" width="16.33203125" bestFit="1" customWidth="1"/>
    <col min="10262" max="10262" width="17.44140625" bestFit="1" customWidth="1"/>
    <col min="10263" max="10263" width="30.44140625" bestFit="1" customWidth="1"/>
    <col min="10264" max="10265" width="13.88671875" bestFit="1" customWidth="1"/>
    <col min="10266" max="10266" width="30.88671875" bestFit="1" customWidth="1"/>
    <col min="10267" max="10267" width="14.88671875" bestFit="1" customWidth="1"/>
    <col min="10268" max="10268" width="14.5546875" bestFit="1" customWidth="1"/>
    <col min="10269" max="10269" width="12.88671875" bestFit="1" customWidth="1"/>
    <col min="10270" max="10270" width="13.88671875" bestFit="1" customWidth="1"/>
    <col min="10271" max="10271" width="14.5546875" bestFit="1" customWidth="1"/>
    <col min="10272" max="10272" width="13.88671875" bestFit="1" customWidth="1"/>
    <col min="10273" max="10273" width="12.88671875" bestFit="1" customWidth="1"/>
    <col min="10274" max="10274" width="13.88671875" bestFit="1" customWidth="1"/>
    <col min="10275" max="10275" width="16.44140625" bestFit="1" customWidth="1"/>
    <col min="10496" max="10496" width="20.5546875" bestFit="1" customWidth="1"/>
    <col min="10497" max="10497" width="13.88671875" bestFit="1" customWidth="1"/>
    <col min="10498" max="10499" width="12.88671875" bestFit="1" customWidth="1"/>
    <col min="10500" max="10500" width="14" bestFit="1" customWidth="1"/>
    <col min="10501" max="10501" width="16.44140625" bestFit="1" customWidth="1"/>
    <col min="10502" max="10502" width="13.88671875" bestFit="1" customWidth="1"/>
    <col min="10503" max="10503" width="12.88671875" bestFit="1" customWidth="1"/>
    <col min="10504" max="10504" width="11.109375" bestFit="1" customWidth="1"/>
    <col min="10505" max="10505" width="11.88671875" bestFit="1" customWidth="1"/>
    <col min="10506" max="10507" width="12.88671875" bestFit="1" customWidth="1"/>
    <col min="10508" max="10508" width="18.109375" bestFit="1" customWidth="1"/>
    <col min="10509" max="10509" width="17.5546875" bestFit="1" customWidth="1"/>
    <col min="10510" max="10510" width="12.88671875" bestFit="1" customWidth="1"/>
    <col min="10511" max="10511" width="15.33203125" bestFit="1" customWidth="1"/>
    <col min="10512" max="10512" width="14" bestFit="1" customWidth="1"/>
    <col min="10513" max="10513" width="13.88671875" bestFit="1" customWidth="1"/>
    <col min="10514" max="10516" width="12.88671875" bestFit="1" customWidth="1"/>
    <col min="10517" max="10517" width="16.33203125" bestFit="1" customWidth="1"/>
    <col min="10518" max="10518" width="17.44140625" bestFit="1" customWidth="1"/>
    <col min="10519" max="10519" width="30.44140625" bestFit="1" customWidth="1"/>
    <col min="10520" max="10521" width="13.88671875" bestFit="1" customWidth="1"/>
    <col min="10522" max="10522" width="30.88671875" bestFit="1" customWidth="1"/>
    <col min="10523" max="10523" width="14.88671875" bestFit="1" customWidth="1"/>
    <col min="10524" max="10524" width="14.5546875" bestFit="1" customWidth="1"/>
    <col min="10525" max="10525" width="12.88671875" bestFit="1" customWidth="1"/>
    <col min="10526" max="10526" width="13.88671875" bestFit="1" customWidth="1"/>
    <col min="10527" max="10527" width="14.5546875" bestFit="1" customWidth="1"/>
    <col min="10528" max="10528" width="13.88671875" bestFit="1" customWidth="1"/>
    <col min="10529" max="10529" width="12.88671875" bestFit="1" customWidth="1"/>
    <col min="10530" max="10530" width="13.88671875" bestFit="1" customWidth="1"/>
    <col min="10531" max="10531" width="16.44140625" bestFit="1" customWidth="1"/>
    <col min="10752" max="10752" width="20.5546875" bestFit="1" customWidth="1"/>
    <col min="10753" max="10753" width="13.88671875" bestFit="1" customWidth="1"/>
    <col min="10754" max="10755" width="12.88671875" bestFit="1" customWidth="1"/>
    <col min="10756" max="10756" width="14" bestFit="1" customWidth="1"/>
    <col min="10757" max="10757" width="16.44140625" bestFit="1" customWidth="1"/>
    <col min="10758" max="10758" width="13.88671875" bestFit="1" customWidth="1"/>
    <col min="10759" max="10759" width="12.88671875" bestFit="1" customWidth="1"/>
    <col min="10760" max="10760" width="11.109375" bestFit="1" customWidth="1"/>
    <col min="10761" max="10761" width="11.88671875" bestFit="1" customWidth="1"/>
    <col min="10762" max="10763" width="12.88671875" bestFit="1" customWidth="1"/>
    <col min="10764" max="10764" width="18.109375" bestFit="1" customWidth="1"/>
    <col min="10765" max="10765" width="17.5546875" bestFit="1" customWidth="1"/>
    <col min="10766" max="10766" width="12.88671875" bestFit="1" customWidth="1"/>
    <col min="10767" max="10767" width="15.33203125" bestFit="1" customWidth="1"/>
    <col min="10768" max="10768" width="14" bestFit="1" customWidth="1"/>
    <col min="10769" max="10769" width="13.88671875" bestFit="1" customWidth="1"/>
    <col min="10770" max="10772" width="12.88671875" bestFit="1" customWidth="1"/>
    <col min="10773" max="10773" width="16.33203125" bestFit="1" customWidth="1"/>
    <col min="10774" max="10774" width="17.44140625" bestFit="1" customWidth="1"/>
    <col min="10775" max="10775" width="30.44140625" bestFit="1" customWidth="1"/>
    <col min="10776" max="10777" width="13.88671875" bestFit="1" customWidth="1"/>
    <col min="10778" max="10778" width="30.88671875" bestFit="1" customWidth="1"/>
    <col min="10779" max="10779" width="14.88671875" bestFit="1" customWidth="1"/>
    <col min="10780" max="10780" width="14.5546875" bestFit="1" customWidth="1"/>
    <col min="10781" max="10781" width="12.88671875" bestFit="1" customWidth="1"/>
    <col min="10782" max="10782" width="13.88671875" bestFit="1" customWidth="1"/>
    <col min="10783" max="10783" width="14.5546875" bestFit="1" customWidth="1"/>
    <col min="10784" max="10784" width="13.88671875" bestFit="1" customWidth="1"/>
    <col min="10785" max="10785" width="12.88671875" bestFit="1" customWidth="1"/>
    <col min="10786" max="10786" width="13.88671875" bestFit="1" customWidth="1"/>
    <col min="10787" max="10787" width="16.44140625" bestFit="1" customWidth="1"/>
    <col min="11008" max="11008" width="20.5546875" bestFit="1" customWidth="1"/>
    <col min="11009" max="11009" width="13.88671875" bestFit="1" customWidth="1"/>
    <col min="11010" max="11011" width="12.88671875" bestFit="1" customWidth="1"/>
    <col min="11012" max="11012" width="14" bestFit="1" customWidth="1"/>
    <col min="11013" max="11013" width="16.44140625" bestFit="1" customWidth="1"/>
    <col min="11014" max="11014" width="13.88671875" bestFit="1" customWidth="1"/>
    <col min="11015" max="11015" width="12.88671875" bestFit="1" customWidth="1"/>
    <col min="11016" max="11016" width="11.109375" bestFit="1" customWidth="1"/>
    <col min="11017" max="11017" width="11.88671875" bestFit="1" customWidth="1"/>
    <col min="11018" max="11019" width="12.88671875" bestFit="1" customWidth="1"/>
    <col min="11020" max="11020" width="18.109375" bestFit="1" customWidth="1"/>
    <col min="11021" max="11021" width="17.5546875" bestFit="1" customWidth="1"/>
    <col min="11022" max="11022" width="12.88671875" bestFit="1" customWidth="1"/>
    <col min="11023" max="11023" width="15.33203125" bestFit="1" customWidth="1"/>
    <col min="11024" max="11024" width="14" bestFit="1" customWidth="1"/>
    <col min="11025" max="11025" width="13.88671875" bestFit="1" customWidth="1"/>
    <col min="11026" max="11028" width="12.88671875" bestFit="1" customWidth="1"/>
    <col min="11029" max="11029" width="16.33203125" bestFit="1" customWidth="1"/>
    <col min="11030" max="11030" width="17.44140625" bestFit="1" customWidth="1"/>
    <col min="11031" max="11031" width="30.44140625" bestFit="1" customWidth="1"/>
    <col min="11032" max="11033" width="13.88671875" bestFit="1" customWidth="1"/>
    <col min="11034" max="11034" width="30.88671875" bestFit="1" customWidth="1"/>
    <col min="11035" max="11035" width="14.88671875" bestFit="1" customWidth="1"/>
    <col min="11036" max="11036" width="14.5546875" bestFit="1" customWidth="1"/>
    <col min="11037" max="11037" width="12.88671875" bestFit="1" customWidth="1"/>
    <col min="11038" max="11038" width="13.88671875" bestFit="1" customWidth="1"/>
    <col min="11039" max="11039" width="14.5546875" bestFit="1" customWidth="1"/>
    <col min="11040" max="11040" width="13.88671875" bestFit="1" customWidth="1"/>
    <col min="11041" max="11041" width="12.88671875" bestFit="1" customWidth="1"/>
    <col min="11042" max="11042" width="13.88671875" bestFit="1" customWidth="1"/>
    <col min="11043" max="11043" width="16.44140625" bestFit="1" customWidth="1"/>
    <col min="11264" max="11264" width="20.5546875" bestFit="1" customWidth="1"/>
    <col min="11265" max="11265" width="13.88671875" bestFit="1" customWidth="1"/>
    <col min="11266" max="11267" width="12.88671875" bestFit="1" customWidth="1"/>
    <col min="11268" max="11268" width="14" bestFit="1" customWidth="1"/>
    <col min="11269" max="11269" width="16.44140625" bestFit="1" customWidth="1"/>
    <col min="11270" max="11270" width="13.88671875" bestFit="1" customWidth="1"/>
    <col min="11271" max="11271" width="12.88671875" bestFit="1" customWidth="1"/>
    <col min="11272" max="11272" width="11.109375" bestFit="1" customWidth="1"/>
    <col min="11273" max="11273" width="11.88671875" bestFit="1" customWidth="1"/>
    <col min="11274" max="11275" width="12.88671875" bestFit="1" customWidth="1"/>
    <col min="11276" max="11276" width="18.109375" bestFit="1" customWidth="1"/>
    <col min="11277" max="11277" width="17.5546875" bestFit="1" customWidth="1"/>
    <col min="11278" max="11278" width="12.88671875" bestFit="1" customWidth="1"/>
    <col min="11279" max="11279" width="15.33203125" bestFit="1" customWidth="1"/>
    <col min="11280" max="11280" width="14" bestFit="1" customWidth="1"/>
    <col min="11281" max="11281" width="13.88671875" bestFit="1" customWidth="1"/>
    <col min="11282" max="11284" width="12.88671875" bestFit="1" customWidth="1"/>
    <col min="11285" max="11285" width="16.33203125" bestFit="1" customWidth="1"/>
    <col min="11286" max="11286" width="17.44140625" bestFit="1" customWidth="1"/>
    <col min="11287" max="11287" width="30.44140625" bestFit="1" customWidth="1"/>
    <col min="11288" max="11289" width="13.88671875" bestFit="1" customWidth="1"/>
    <col min="11290" max="11290" width="30.88671875" bestFit="1" customWidth="1"/>
    <col min="11291" max="11291" width="14.88671875" bestFit="1" customWidth="1"/>
    <col min="11292" max="11292" width="14.5546875" bestFit="1" customWidth="1"/>
    <col min="11293" max="11293" width="12.88671875" bestFit="1" customWidth="1"/>
    <col min="11294" max="11294" width="13.88671875" bestFit="1" customWidth="1"/>
    <col min="11295" max="11295" width="14.5546875" bestFit="1" customWidth="1"/>
    <col min="11296" max="11296" width="13.88671875" bestFit="1" customWidth="1"/>
    <col min="11297" max="11297" width="12.88671875" bestFit="1" customWidth="1"/>
    <col min="11298" max="11298" width="13.88671875" bestFit="1" customWidth="1"/>
    <col min="11299" max="11299" width="16.44140625" bestFit="1" customWidth="1"/>
    <col min="11520" max="11520" width="20.5546875" bestFit="1" customWidth="1"/>
    <col min="11521" max="11521" width="13.88671875" bestFit="1" customWidth="1"/>
    <col min="11522" max="11523" width="12.88671875" bestFit="1" customWidth="1"/>
    <col min="11524" max="11524" width="14" bestFit="1" customWidth="1"/>
    <col min="11525" max="11525" width="16.44140625" bestFit="1" customWidth="1"/>
    <col min="11526" max="11526" width="13.88671875" bestFit="1" customWidth="1"/>
    <col min="11527" max="11527" width="12.88671875" bestFit="1" customWidth="1"/>
    <col min="11528" max="11528" width="11.109375" bestFit="1" customWidth="1"/>
    <col min="11529" max="11529" width="11.88671875" bestFit="1" customWidth="1"/>
    <col min="11530" max="11531" width="12.88671875" bestFit="1" customWidth="1"/>
    <col min="11532" max="11532" width="18.109375" bestFit="1" customWidth="1"/>
    <col min="11533" max="11533" width="17.5546875" bestFit="1" customWidth="1"/>
    <col min="11534" max="11534" width="12.88671875" bestFit="1" customWidth="1"/>
    <col min="11535" max="11535" width="15.33203125" bestFit="1" customWidth="1"/>
    <col min="11536" max="11536" width="14" bestFit="1" customWidth="1"/>
    <col min="11537" max="11537" width="13.88671875" bestFit="1" customWidth="1"/>
    <col min="11538" max="11540" width="12.88671875" bestFit="1" customWidth="1"/>
    <col min="11541" max="11541" width="16.33203125" bestFit="1" customWidth="1"/>
    <col min="11542" max="11542" width="17.44140625" bestFit="1" customWidth="1"/>
    <col min="11543" max="11543" width="30.44140625" bestFit="1" customWidth="1"/>
    <col min="11544" max="11545" width="13.88671875" bestFit="1" customWidth="1"/>
    <col min="11546" max="11546" width="30.88671875" bestFit="1" customWidth="1"/>
    <col min="11547" max="11547" width="14.88671875" bestFit="1" customWidth="1"/>
    <col min="11548" max="11548" width="14.5546875" bestFit="1" customWidth="1"/>
    <col min="11549" max="11549" width="12.88671875" bestFit="1" customWidth="1"/>
    <col min="11550" max="11550" width="13.88671875" bestFit="1" customWidth="1"/>
    <col min="11551" max="11551" width="14.5546875" bestFit="1" customWidth="1"/>
    <col min="11552" max="11552" width="13.88671875" bestFit="1" customWidth="1"/>
    <col min="11553" max="11553" width="12.88671875" bestFit="1" customWidth="1"/>
    <col min="11554" max="11554" width="13.88671875" bestFit="1" customWidth="1"/>
    <col min="11555" max="11555" width="16.44140625" bestFit="1" customWidth="1"/>
    <col min="11776" max="11776" width="20.5546875" bestFit="1" customWidth="1"/>
    <col min="11777" max="11777" width="13.88671875" bestFit="1" customWidth="1"/>
    <col min="11778" max="11779" width="12.88671875" bestFit="1" customWidth="1"/>
    <col min="11780" max="11780" width="14" bestFit="1" customWidth="1"/>
    <col min="11781" max="11781" width="16.44140625" bestFit="1" customWidth="1"/>
    <col min="11782" max="11782" width="13.88671875" bestFit="1" customWidth="1"/>
    <col min="11783" max="11783" width="12.88671875" bestFit="1" customWidth="1"/>
    <col min="11784" max="11784" width="11.109375" bestFit="1" customWidth="1"/>
    <col min="11785" max="11785" width="11.88671875" bestFit="1" customWidth="1"/>
    <col min="11786" max="11787" width="12.88671875" bestFit="1" customWidth="1"/>
    <col min="11788" max="11788" width="18.109375" bestFit="1" customWidth="1"/>
    <col min="11789" max="11789" width="17.5546875" bestFit="1" customWidth="1"/>
    <col min="11790" max="11790" width="12.88671875" bestFit="1" customWidth="1"/>
    <col min="11791" max="11791" width="15.33203125" bestFit="1" customWidth="1"/>
    <col min="11792" max="11792" width="14" bestFit="1" customWidth="1"/>
    <col min="11793" max="11793" width="13.88671875" bestFit="1" customWidth="1"/>
    <col min="11794" max="11796" width="12.88671875" bestFit="1" customWidth="1"/>
    <col min="11797" max="11797" width="16.33203125" bestFit="1" customWidth="1"/>
    <col min="11798" max="11798" width="17.44140625" bestFit="1" customWidth="1"/>
    <col min="11799" max="11799" width="30.44140625" bestFit="1" customWidth="1"/>
    <col min="11800" max="11801" width="13.88671875" bestFit="1" customWidth="1"/>
    <col min="11802" max="11802" width="30.88671875" bestFit="1" customWidth="1"/>
    <col min="11803" max="11803" width="14.88671875" bestFit="1" customWidth="1"/>
    <col min="11804" max="11804" width="14.5546875" bestFit="1" customWidth="1"/>
    <col min="11805" max="11805" width="12.88671875" bestFit="1" customWidth="1"/>
    <col min="11806" max="11806" width="13.88671875" bestFit="1" customWidth="1"/>
    <col min="11807" max="11807" width="14.5546875" bestFit="1" customWidth="1"/>
    <col min="11808" max="11808" width="13.88671875" bestFit="1" customWidth="1"/>
    <col min="11809" max="11809" width="12.88671875" bestFit="1" customWidth="1"/>
    <col min="11810" max="11810" width="13.88671875" bestFit="1" customWidth="1"/>
    <col min="11811" max="11811" width="16.44140625" bestFit="1" customWidth="1"/>
    <col min="12032" max="12032" width="20.5546875" bestFit="1" customWidth="1"/>
    <col min="12033" max="12033" width="13.88671875" bestFit="1" customWidth="1"/>
    <col min="12034" max="12035" width="12.88671875" bestFit="1" customWidth="1"/>
    <col min="12036" max="12036" width="14" bestFit="1" customWidth="1"/>
    <col min="12037" max="12037" width="16.44140625" bestFit="1" customWidth="1"/>
    <col min="12038" max="12038" width="13.88671875" bestFit="1" customWidth="1"/>
    <col min="12039" max="12039" width="12.88671875" bestFit="1" customWidth="1"/>
    <col min="12040" max="12040" width="11.109375" bestFit="1" customWidth="1"/>
    <col min="12041" max="12041" width="11.88671875" bestFit="1" customWidth="1"/>
    <col min="12042" max="12043" width="12.88671875" bestFit="1" customWidth="1"/>
    <col min="12044" max="12044" width="18.109375" bestFit="1" customWidth="1"/>
    <col min="12045" max="12045" width="17.5546875" bestFit="1" customWidth="1"/>
    <col min="12046" max="12046" width="12.88671875" bestFit="1" customWidth="1"/>
    <col min="12047" max="12047" width="15.33203125" bestFit="1" customWidth="1"/>
    <col min="12048" max="12048" width="14" bestFit="1" customWidth="1"/>
    <col min="12049" max="12049" width="13.88671875" bestFit="1" customWidth="1"/>
    <col min="12050" max="12052" width="12.88671875" bestFit="1" customWidth="1"/>
    <col min="12053" max="12053" width="16.33203125" bestFit="1" customWidth="1"/>
    <col min="12054" max="12054" width="17.44140625" bestFit="1" customWidth="1"/>
    <col min="12055" max="12055" width="30.44140625" bestFit="1" customWidth="1"/>
    <col min="12056" max="12057" width="13.88671875" bestFit="1" customWidth="1"/>
    <col min="12058" max="12058" width="30.88671875" bestFit="1" customWidth="1"/>
    <col min="12059" max="12059" width="14.88671875" bestFit="1" customWidth="1"/>
    <col min="12060" max="12060" width="14.5546875" bestFit="1" customWidth="1"/>
    <col min="12061" max="12061" width="12.88671875" bestFit="1" customWidth="1"/>
    <col min="12062" max="12062" width="13.88671875" bestFit="1" customWidth="1"/>
    <col min="12063" max="12063" width="14.5546875" bestFit="1" customWidth="1"/>
    <col min="12064" max="12064" width="13.88671875" bestFit="1" customWidth="1"/>
    <col min="12065" max="12065" width="12.88671875" bestFit="1" customWidth="1"/>
    <col min="12066" max="12066" width="13.88671875" bestFit="1" customWidth="1"/>
    <col min="12067" max="12067" width="16.44140625" bestFit="1" customWidth="1"/>
    <col min="12288" max="12288" width="20.5546875" bestFit="1" customWidth="1"/>
    <col min="12289" max="12289" width="13.88671875" bestFit="1" customWidth="1"/>
    <col min="12290" max="12291" width="12.88671875" bestFit="1" customWidth="1"/>
    <col min="12292" max="12292" width="14" bestFit="1" customWidth="1"/>
    <col min="12293" max="12293" width="16.44140625" bestFit="1" customWidth="1"/>
    <col min="12294" max="12294" width="13.88671875" bestFit="1" customWidth="1"/>
    <col min="12295" max="12295" width="12.88671875" bestFit="1" customWidth="1"/>
    <col min="12296" max="12296" width="11.109375" bestFit="1" customWidth="1"/>
    <col min="12297" max="12297" width="11.88671875" bestFit="1" customWidth="1"/>
    <col min="12298" max="12299" width="12.88671875" bestFit="1" customWidth="1"/>
    <col min="12300" max="12300" width="18.109375" bestFit="1" customWidth="1"/>
    <col min="12301" max="12301" width="17.5546875" bestFit="1" customWidth="1"/>
    <col min="12302" max="12302" width="12.88671875" bestFit="1" customWidth="1"/>
    <col min="12303" max="12303" width="15.33203125" bestFit="1" customWidth="1"/>
    <col min="12304" max="12304" width="14" bestFit="1" customWidth="1"/>
    <col min="12305" max="12305" width="13.88671875" bestFit="1" customWidth="1"/>
    <col min="12306" max="12308" width="12.88671875" bestFit="1" customWidth="1"/>
    <col min="12309" max="12309" width="16.33203125" bestFit="1" customWidth="1"/>
    <col min="12310" max="12310" width="17.44140625" bestFit="1" customWidth="1"/>
    <col min="12311" max="12311" width="30.44140625" bestFit="1" customWidth="1"/>
    <col min="12312" max="12313" width="13.88671875" bestFit="1" customWidth="1"/>
    <col min="12314" max="12314" width="30.88671875" bestFit="1" customWidth="1"/>
    <col min="12315" max="12315" width="14.88671875" bestFit="1" customWidth="1"/>
    <col min="12316" max="12316" width="14.5546875" bestFit="1" customWidth="1"/>
    <col min="12317" max="12317" width="12.88671875" bestFit="1" customWidth="1"/>
    <col min="12318" max="12318" width="13.88671875" bestFit="1" customWidth="1"/>
    <col min="12319" max="12319" width="14.5546875" bestFit="1" customWidth="1"/>
    <col min="12320" max="12320" width="13.88671875" bestFit="1" customWidth="1"/>
    <col min="12321" max="12321" width="12.88671875" bestFit="1" customWidth="1"/>
    <col min="12322" max="12322" width="13.88671875" bestFit="1" customWidth="1"/>
    <col min="12323" max="12323" width="16.44140625" bestFit="1" customWidth="1"/>
    <col min="12544" max="12544" width="20.5546875" bestFit="1" customWidth="1"/>
    <col min="12545" max="12545" width="13.88671875" bestFit="1" customWidth="1"/>
    <col min="12546" max="12547" width="12.88671875" bestFit="1" customWidth="1"/>
    <col min="12548" max="12548" width="14" bestFit="1" customWidth="1"/>
    <col min="12549" max="12549" width="16.44140625" bestFit="1" customWidth="1"/>
    <col min="12550" max="12550" width="13.88671875" bestFit="1" customWidth="1"/>
    <col min="12551" max="12551" width="12.88671875" bestFit="1" customWidth="1"/>
    <col min="12552" max="12552" width="11.109375" bestFit="1" customWidth="1"/>
    <col min="12553" max="12553" width="11.88671875" bestFit="1" customWidth="1"/>
    <col min="12554" max="12555" width="12.88671875" bestFit="1" customWidth="1"/>
    <col min="12556" max="12556" width="18.109375" bestFit="1" customWidth="1"/>
    <col min="12557" max="12557" width="17.5546875" bestFit="1" customWidth="1"/>
    <col min="12558" max="12558" width="12.88671875" bestFit="1" customWidth="1"/>
    <col min="12559" max="12559" width="15.33203125" bestFit="1" customWidth="1"/>
    <col min="12560" max="12560" width="14" bestFit="1" customWidth="1"/>
    <col min="12561" max="12561" width="13.88671875" bestFit="1" customWidth="1"/>
    <col min="12562" max="12564" width="12.88671875" bestFit="1" customWidth="1"/>
    <col min="12565" max="12565" width="16.33203125" bestFit="1" customWidth="1"/>
    <col min="12566" max="12566" width="17.44140625" bestFit="1" customWidth="1"/>
    <col min="12567" max="12567" width="30.44140625" bestFit="1" customWidth="1"/>
    <col min="12568" max="12569" width="13.88671875" bestFit="1" customWidth="1"/>
    <col min="12570" max="12570" width="30.88671875" bestFit="1" customWidth="1"/>
    <col min="12571" max="12571" width="14.88671875" bestFit="1" customWidth="1"/>
    <col min="12572" max="12572" width="14.5546875" bestFit="1" customWidth="1"/>
    <col min="12573" max="12573" width="12.88671875" bestFit="1" customWidth="1"/>
    <col min="12574" max="12574" width="13.88671875" bestFit="1" customWidth="1"/>
    <col min="12575" max="12575" width="14.5546875" bestFit="1" customWidth="1"/>
    <col min="12576" max="12576" width="13.88671875" bestFit="1" customWidth="1"/>
    <col min="12577" max="12577" width="12.88671875" bestFit="1" customWidth="1"/>
    <col min="12578" max="12578" width="13.88671875" bestFit="1" customWidth="1"/>
    <col min="12579" max="12579" width="16.44140625" bestFit="1" customWidth="1"/>
    <col min="12800" max="12800" width="20.5546875" bestFit="1" customWidth="1"/>
    <col min="12801" max="12801" width="13.88671875" bestFit="1" customWidth="1"/>
    <col min="12802" max="12803" width="12.88671875" bestFit="1" customWidth="1"/>
    <col min="12804" max="12804" width="14" bestFit="1" customWidth="1"/>
    <col min="12805" max="12805" width="16.44140625" bestFit="1" customWidth="1"/>
    <col min="12806" max="12806" width="13.88671875" bestFit="1" customWidth="1"/>
    <col min="12807" max="12807" width="12.88671875" bestFit="1" customWidth="1"/>
    <col min="12808" max="12808" width="11.109375" bestFit="1" customWidth="1"/>
    <col min="12809" max="12809" width="11.88671875" bestFit="1" customWidth="1"/>
    <col min="12810" max="12811" width="12.88671875" bestFit="1" customWidth="1"/>
    <col min="12812" max="12812" width="18.109375" bestFit="1" customWidth="1"/>
    <col min="12813" max="12813" width="17.5546875" bestFit="1" customWidth="1"/>
    <col min="12814" max="12814" width="12.88671875" bestFit="1" customWidth="1"/>
    <col min="12815" max="12815" width="15.33203125" bestFit="1" customWidth="1"/>
    <col min="12816" max="12816" width="14" bestFit="1" customWidth="1"/>
    <col min="12817" max="12817" width="13.88671875" bestFit="1" customWidth="1"/>
    <col min="12818" max="12820" width="12.88671875" bestFit="1" customWidth="1"/>
    <col min="12821" max="12821" width="16.33203125" bestFit="1" customWidth="1"/>
    <col min="12822" max="12822" width="17.44140625" bestFit="1" customWidth="1"/>
    <col min="12823" max="12823" width="30.44140625" bestFit="1" customWidth="1"/>
    <col min="12824" max="12825" width="13.88671875" bestFit="1" customWidth="1"/>
    <col min="12826" max="12826" width="30.88671875" bestFit="1" customWidth="1"/>
    <col min="12827" max="12827" width="14.88671875" bestFit="1" customWidth="1"/>
    <col min="12828" max="12828" width="14.5546875" bestFit="1" customWidth="1"/>
    <col min="12829" max="12829" width="12.88671875" bestFit="1" customWidth="1"/>
    <col min="12830" max="12830" width="13.88671875" bestFit="1" customWidth="1"/>
    <col min="12831" max="12831" width="14.5546875" bestFit="1" customWidth="1"/>
    <col min="12832" max="12832" width="13.88671875" bestFit="1" customWidth="1"/>
    <col min="12833" max="12833" width="12.88671875" bestFit="1" customWidth="1"/>
    <col min="12834" max="12834" width="13.88671875" bestFit="1" customWidth="1"/>
    <col min="12835" max="12835" width="16.44140625" bestFit="1" customWidth="1"/>
    <col min="13056" max="13056" width="20.5546875" bestFit="1" customWidth="1"/>
    <col min="13057" max="13057" width="13.88671875" bestFit="1" customWidth="1"/>
    <col min="13058" max="13059" width="12.88671875" bestFit="1" customWidth="1"/>
    <col min="13060" max="13060" width="14" bestFit="1" customWidth="1"/>
    <col min="13061" max="13061" width="16.44140625" bestFit="1" customWidth="1"/>
    <col min="13062" max="13062" width="13.88671875" bestFit="1" customWidth="1"/>
    <col min="13063" max="13063" width="12.88671875" bestFit="1" customWidth="1"/>
    <col min="13064" max="13064" width="11.109375" bestFit="1" customWidth="1"/>
    <col min="13065" max="13065" width="11.88671875" bestFit="1" customWidth="1"/>
    <col min="13066" max="13067" width="12.88671875" bestFit="1" customWidth="1"/>
    <col min="13068" max="13068" width="18.109375" bestFit="1" customWidth="1"/>
    <col min="13069" max="13069" width="17.5546875" bestFit="1" customWidth="1"/>
    <col min="13070" max="13070" width="12.88671875" bestFit="1" customWidth="1"/>
    <col min="13071" max="13071" width="15.33203125" bestFit="1" customWidth="1"/>
    <col min="13072" max="13072" width="14" bestFit="1" customWidth="1"/>
    <col min="13073" max="13073" width="13.88671875" bestFit="1" customWidth="1"/>
    <col min="13074" max="13076" width="12.88671875" bestFit="1" customWidth="1"/>
    <col min="13077" max="13077" width="16.33203125" bestFit="1" customWidth="1"/>
    <col min="13078" max="13078" width="17.44140625" bestFit="1" customWidth="1"/>
    <col min="13079" max="13079" width="30.44140625" bestFit="1" customWidth="1"/>
    <col min="13080" max="13081" width="13.88671875" bestFit="1" customWidth="1"/>
    <col min="13082" max="13082" width="30.88671875" bestFit="1" customWidth="1"/>
    <col min="13083" max="13083" width="14.88671875" bestFit="1" customWidth="1"/>
    <col min="13084" max="13084" width="14.5546875" bestFit="1" customWidth="1"/>
    <col min="13085" max="13085" width="12.88671875" bestFit="1" customWidth="1"/>
    <col min="13086" max="13086" width="13.88671875" bestFit="1" customWidth="1"/>
    <col min="13087" max="13087" width="14.5546875" bestFit="1" customWidth="1"/>
    <col min="13088" max="13088" width="13.88671875" bestFit="1" customWidth="1"/>
    <col min="13089" max="13089" width="12.88671875" bestFit="1" customWidth="1"/>
    <col min="13090" max="13090" width="13.88671875" bestFit="1" customWidth="1"/>
    <col min="13091" max="13091" width="16.44140625" bestFit="1" customWidth="1"/>
    <col min="13312" max="13312" width="20.5546875" bestFit="1" customWidth="1"/>
    <col min="13313" max="13313" width="13.88671875" bestFit="1" customWidth="1"/>
    <col min="13314" max="13315" width="12.88671875" bestFit="1" customWidth="1"/>
    <col min="13316" max="13316" width="14" bestFit="1" customWidth="1"/>
    <col min="13317" max="13317" width="16.44140625" bestFit="1" customWidth="1"/>
    <col min="13318" max="13318" width="13.88671875" bestFit="1" customWidth="1"/>
    <col min="13319" max="13319" width="12.88671875" bestFit="1" customWidth="1"/>
    <col min="13320" max="13320" width="11.109375" bestFit="1" customWidth="1"/>
    <col min="13321" max="13321" width="11.88671875" bestFit="1" customWidth="1"/>
    <col min="13322" max="13323" width="12.88671875" bestFit="1" customWidth="1"/>
    <col min="13324" max="13324" width="18.109375" bestFit="1" customWidth="1"/>
    <col min="13325" max="13325" width="17.5546875" bestFit="1" customWidth="1"/>
    <col min="13326" max="13326" width="12.88671875" bestFit="1" customWidth="1"/>
    <col min="13327" max="13327" width="15.33203125" bestFit="1" customWidth="1"/>
    <col min="13328" max="13328" width="14" bestFit="1" customWidth="1"/>
    <col min="13329" max="13329" width="13.88671875" bestFit="1" customWidth="1"/>
    <col min="13330" max="13332" width="12.88671875" bestFit="1" customWidth="1"/>
    <col min="13333" max="13333" width="16.33203125" bestFit="1" customWidth="1"/>
    <col min="13334" max="13334" width="17.44140625" bestFit="1" customWidth="1"/>
    <col min="13335" max="13335" width="30.44140625" bestFit="1" customWidth="1"/>
    <col min="13336" max="13337" width="13.88671875" bestFit="1" customWidth="1"/>
    <col min="13338" max="13338" width="30.88671875" bestFit="1" customWidth="1"/>
    <col min="13339" max="13339" width="14.88671875" bestFit="1" customWidth="1"/>
    <col min="13340" max="13340" width="14.5546875" bestFit="1" customWidth="1"/>
    <col min="13341" max="13341" width="12.88671875" bestFit="1" customWidth="1"/>
    <col min="13342" max="13342" width="13.88671875" bestFit="1" customWidth="1"/>
    <col min="13343" max="13343" width="14.5546875" bestFit="1" customWidth="1"/>
    <col min="13344" max="13344" width="13.88671875" bestFit="1" customWidth="1"/>
    <col min="13345" max="13345" width="12.88671875" bestFit="1" customWidth="1"/>
    <col min="13346" max="13346" width="13.88671875" bestFit="1" customWidth="1"/>
    <col min="13347" max="13347" width="16.44140625" bestFit="1" customWidth="1"/>
    <col min="13568" max="13568" width="20.5546875" bestFit="1" customWidth="1"/>
    <col min="13569" max="13569" width="13.88671875" bestFit="1" customWidth="1"/>
    <col min="13570" max="13571" width="12.88671875" bestFit="1" customWidth="1"/>
    <col min="13572" max="13572" width="14" bestFit="1" customWidth="1"/>
    <col min="13573" max="13573" width="16.44140625" bestFit="1" customWidth="1"/>
    <col min="13574" max="13574" width="13.88671875" bestFit="1" customWidth="1"/>
    <col min="13575" max="13575" width="12.88671875" bestFit="1" customWidth="1"/>
    <col min="13576" max="13576" width="11.109375" bestFit="1" customWidth="1"/>
    <col min="13577" max="13577" width="11.88671875" bestFit="1" customWidth="1"/>
    <col min="13578" max="13579" width="12.88671875" bestFit="1" customWidth="1"/>
    <col min="13580" max="13580" width="18.109375" bestFit="1" customWidth="1"/>
    <col min="13581" max="13581" width="17.5546875" bestFit="1" customWidth="1"/>
    <col min="13582" max="13582" width="12.88671875" bestFit="1" customWidth="1"/>
    <col min="13583" max="13583" width="15.33203125" bestFit="1" customWidth="1"/>
    <col min="13584" max="13584" width="14" bestFit="1" customWidth="1"/>
    <col min="13585" max="13585" width="13.88671875" bestFit="1" customWidth="1"/>
    <col min="13586" max="13588" width="12.88671875" bestFit="1" customWidth="1"/>
    <col min="13589" max="13589" width="16.33203125" bestFit="1" customWidth="1"/>
    <col min="13590" max="13590" width="17.44140625" bestFit="1" customWidth="1"/>
    <col min="13591" max="13591" width="30.44140625" bestFit="1" customWidth="1"/>
    <col min="13592" max="13593" width="13.88671875" bestFit="1" customWidth="1"/>
    <col min="13594" max="13594" width="30.88671875" bestFit="1" customWidth="1"/>
    <col min="13595" max="13595" width="14.88671875" bestFit="1" customWidth="1"/>
    <col min="13596" max="13596" width="14.5546875" bestFit="1" customWidth="1"/>
    <col min="13597" max="13597" width="12.88671875" bestFit="1" customWidth="1"/>
    <col min="13598" max="13598" width="13.88671875" bestFit="1" customWidth="1"/>
    <col min="13599" max="13599" width="14.5546875" bestFit="1" customWidth="1"/>
    <col min="13600" max="13600" width="13.88671875" bestFit="1" customWidth="1"/>
    <col min="13601" max="13601" width="12.88671875" bestFit="1" customWidth="1"/>
    <col min="13602" max="13602" width="13.88671875" bestFit="1" customWidth="1"/>
    <col min="13603" max="13603" width="16.44140625" bestFit="1" customWidth="1"/>
    <col min="13824" max="13824" width="20.5546875" bestFit="1" customWidth="1"/>
    <col min="13825" max="13825" width="13.88671875" bestFit="1" customWidth="1"/>
    <col min="13826" max="13827" width="12.88671875" bestFit="1" customWidth="1"/>
    <col min="13828" max="13828" width="14" bestFit="1" customWidth="1"/>
    <col min="13829" max="13829" width="16.44140625" bestFit="1" customWidth="1"/>
    <col min="13830" max="13830" width="13.88671875" bestFit="1" customWidth="1"/>
    <col min="13831" max="13831" width="12.88671875" bestFit="1" customWidth="1"/>
    <col min="13832" max="13832" width="11.109375" bestFit="1" customWidth="1"/>
    <col min="13833" max="13833" width="11.88671875" bestFit="1" customWidth="1"/>
    <col min="13834" max="13835" width="12.88671875" bestFit="1" customWidth="1"/>
    <col min="13836" max="13836" width="18.109375" bestFit="1" customWidth="1"/>
    <col min="13837" max="13837" width="17.5546875" bestFit="1" customWidth="1"/>
    <col min="13838" max="13838" width="12.88671875" bestFit="1" customWidth="1"/>
    <col min="13839" max="13839" width="15.33203125" bestFit="1" customWidth="1"/>
    <col min="13840" max="13840" width="14" bestFit="1" customWidth="1"/>
    <col min="13841" max="13841" width="13.88671875" bestFit="1" customWidth="1"/>
    <col min="13842" max="13844" width="12.88671875" bestFit="1" customWidth="1"/>
    <col min="13845" max="13845" width="16.33203125" bestFit="1" customWidth="1"/>
    <col min="13846" max="13846" width="17.44140625" bestFit="1" customWidth="1"/>
    <col min="13847" max="13847" width="30.44140625" bestFit="1" customWidth="1"/>
    <col min="13848" max="13849" width="13.88671875" bestFit="1" customWidth="1"/>
    <col min="13850" max="13850" width="30.88671875" bestFit="1" customWidth="1"/>
    <col min="13851" max="13851" width="14.88671875" bestFit="1" customWidth="1"/>
    <col min="13852" max="13852" width="14.5546875" bestFit="1" customWidth="1"/>
    <col min="13853" max="13853" width="12.88671875" bestFit="1" customWidth="1"/>
    <col min="13854" max="13854" width="13.88671875" bestFit="1" customWidth="1"/>
    <col min="13855" max="13855" width="14.5546875" bestFit="1" customWidth="1"/>
    <col min="13856" max="13856" width="13.88671875" bestFit="1" customWidth="1"/>
    <col min="13857" max="13857" width="12.88671875" bestFit="1" customWidth="1"/>
    <col min="13858" max="13858" width="13.88671875" bestFit="1" customWidth="1"/>
    <col min="13859" max="13859" width="16.44140625" bestFit="1" customWidth="1"/>
    <col min="14080" max="14080" width="20.5546875" bestFit="1" customWidth="1"/>
    <col min="14081" max="14081" width="13.88671875" bestFit="1" customWidth="1"/>
    <col min="14082" max="14083" width="12.88671875" bestFit="1" customWidth="1"/>
    <col min="14084" max="14084" width="14" bestFit="1" customWidth="1"/>
    <col min="14085" max="14085" width="16.44140625" bestFit="1" customWidth="1"/>
    <col min="14086" max="14086" width="13.88671875" bestFit="1" customWidth="1"/>
    <col min="14087" max="14087" width="12.88671875" bestFit="1" customWidth="1"/>
    <col min="14088" max="14088" width="11.109375" bestFit="1" customWidth="1"/>
    <col min="14089" max="14089" width="11.88671875" bestFit="1" customWidth="1"/>
    <col min="14090" max="14091" width="12.88671875" bestFit="1" customWidth="1"/>
    <col min="14092" max="14092" width="18.109375" bestFit="1" customWidth="1"/>
    <col min="14093" max="14093" width="17.5546875" bestFit="1" customWidth="1"/>
    <col min="14094" max="14094" width="12.88671875" bestFit="1" customWidth="1"/>
    <col min="14095" max="14095" width="15.33203125" bestFit="1" customWidth="1"/>
    <col min="14096" max="14096" width="14" bestFit="1" customWidth="1"/>
    <col min="14097" max="14097" width="13.88671875" bestFit="1" customWidth="1"/>
    <col min="14098" max="14100" width="12.88671875" bestFit="1" customWidth="1"/>
    <col min="14101" max="14101" width="16.33203125" bestFit="1" customWidth="1"/>
    <col min="14102" max="14102" width="17.44140625" bestFit="1" customWidth="1"/>
    <col min="14103" max="14103" width="30.44140625" bestFit="1" customWidth="1"/>
    <col min="14104" max="14105" width="13.88671875" bestFit="1" customWidth="1"/>
    <col min="14106" max="14106" width="30.88671875" bestFit="1" customWidth="1"/>
    <col min="14107" max="14107" width="14.88671875" bestFit="1" customWidth="1"/>
    <col min="14108" max="14108" width="14.5546875" bestFit="1" customWidth="1"/>
    <col min="14109" max="14109" width="12.88671875" bestFit="1" customWidth="1"/>
    <col min="14110" max="14110" width="13.88671875" bestFit="1" customWidth="1"/>
    <col min="14111" max="14111" width="14.5546875" bestFit="1" customWidth="1"/>
    <col min="14112" max="14112" width="13.88671875" bestFit="1" customWidth="1"/>
    <col min="14113" max="14113" width="12.88671875" bestFit="1" customWidth="1"/>
    <col min="14114" max="14114" width="13.88671875" bestFit="1" customWidth="1"/>
    <col min="14115" max="14115" width="16.44140625" bestFit="1" customWidth="1"/>
    <col min="14336" max="14336" width="20.5546875" bestFit="1" customWidth="1"/>
    <col min="14337" max="14337" width="13.88671875" bestFit="1" customWidth="1"/>
    <col min="14338" max="14339" width="12.88671875" bestFit="1" customWidth="1"/>
    <col min="14340" max="14340" width="14" bestFit="1" customWidth="1"/>
    <col min="14341" max="14341" width="16.44140625" bestFit="1" customWidth="1"/>
    <col min="14342" max="14342" width="13.88671875" bestFit="1" customWidth="1"/>
    <col min="14343" max="14343" width="12.88671875" bestFit="1" customWidth="1"/>
    <col min="14344" max="14344" width="11.109375" bestFit="1" customWidth="1"/>
    <col min="14345" max="14345" width="11.88671875" bestFit="1" customWidth="1"/>
    <col min="14346" max="14347" width="12.88671875" bestFit="1" customWidth="1"/>
    <col min="14348" max="14348" width="18.109375" bestFit="1" customWidth="1"/>
    <col min="14349" max="14349" width="17.5546875" bestFit="1" customWidth="1"/>
    <col min="14350" max="14350" width="12.88671875" bestFit="1" customWidth="1"/>
    <col min="14351" max="14351" width="15.33203125" bestFit="1" customWidth="1"/>
    <col min="14352" max="14352" width="14" bestFit="1" customWidth="1"/>
    <col min="14353" max="14353" width="13.88671875" bestFit="1" customWidth="1"/>
    <col min="14354" max="14356" width="12.88671875" bestFit="1" customWidth="1"/>
    <col min="14357" max="14357" width="16.33203125" bestFit="1" customWidth="1"/>
    <col min="14358" max="14358" width="17.44140625" bestFit="1" customWidth="1"/>
    <col min="14359" max="14359" width="30.44140625" bestFit="1" customWidth="1"/>
    <col min="14360" max="14361" width="13.88671875" bestFit="1" customWidth="1"/>
    <col min="14362" max="14362" width="30.88671875" bestFit="1" customWidth="1"/>
    <col min="14363" max="14363" width="14.88671875" bestFit="1" customWidth="1"/>
    <col min="14364" max="14364" width="14.5546875" bestFit="1" customWidth="1"/>
    <col min="14365" max="14365" width="12.88671875" bestFit="1" customWidth="1"/>
    <col min="14366" max="14366" width="13.88671875" bestFit="1" customWidth="1"/>
    <col min="14367" max="14367" width="14.5546875" bestFit="1" customWidth="1"/>
    <col min="14368" max="14368" width="13.88671875" bestFit="1" customWidth="1"/>
    <col min="14369" max="14369" width="12.88671875" bestFit="1" customWidth="1"/>
    <col min="14370" max="14370" width="13.88671875" bestFit="1" customWidth="1"/>
    <col min="14371" max="14371" width="16.44140625" bestFit="1" customWidth="1"/>
    <col min="14592" max="14592" width="20.5546875" bestFit="1" customWidth="1"/>
    <col min="14593" max="14593" width="13.88671875" bestFit="1" customWidth="1"/>
    <col min="14594" max="14595" width="12.88671875" bestFit="1" customWidth="1"/>
    <col min="14596" max="14596" width="14" bestFit="1" customWidth="1"/>
    <col min="14597" max="14597" width="16.44140625" bestFit="1" customWidth="1"/>
    <col min="14598" max="14598" width="13.88671875" bestFit="1" customWidth="1"/>
    <col min="14599" max="14599" width="12.88671875" bestFit="1" customWidth="1"/>
    <col min="14600" max="14600" width="11.109375" bestFit="1" customWidth="1"/>
    <col min="14601" max="14601" width="11.88671875" bestFit="1" customWidth="1"/>
    <col min="14602" max="14603" width="12.88671875" bestFit="1" customWidth="1"/>
    <col min="14604" max="14604" width="18.109375" bestFit="1" customWidth="1"/>
    <col min="14605" max="14605" width="17.5546875" bestFit="1" customWidth="1"/>
    <col min="14606" max="14606" width="12.88671875" bestFit="1" customWidth="1"/>
    <col min="14607" max="14607" width="15.33203125" bestFit="1" customWidth="1"/>
    <col min="14608" max="14608" width="14" bestFit="1" customWidth="1"/>
    <col min="14609" max="14609" width="13.88671875" bestFit="1" customWidth="1"/>
    <col min="14610" max="14612" width="12.88671875" bestFit="1" customWidth="1"/>
    <col min="14613" max="14613" width="16.33203125" bestFit="1" customWidth="1"/>
    <col min="14614" max="14614" width="17.44140625" bestFit="1" customWidth="1"/>
    <col min="14615" max="14615" width="30.44140625" bestFit="1" customWidth="1"/>
    <col min="14616" max="14617" width="13.88671875" bestFit="1" customWidth="1"/>
    <col min="14618" max="14618" width="30.88671875" bestFit="1" customWidth="1"/>
    <col min="14619" max="14619" width="14.88671875" bestFit="1" customWidth="1"/>
    <col min="14620" max="14620" width="14.5546875" bestFit="1" customWidth="1"/>
    <col min="14621" max="14621" width="12.88671875" bestFit="1" customWidth="1"/>
    <col min="14622" max="14622" width="13.88671875" bestFit="1" customWidth="1"/>
    <col min="14623" max="14623" width="14.5546875" bestFit="1" customWidth="1"/>
    <col min="14624" max="14624" width="13.88671875" bestFit="1" customWidth="1"/>
    <col min="14625" max="14625" width="12.88671875" bestFit="1" customWidth="1"/>
    <col min="14626" max="14626" width="13.88671875" bestFit="1" customWidth="1"/>
    <col min="14627" max="14627" width="16.44140625" bestFit="1" customWidth="1"/>
    <col min="14848" max="14848" width="20.5546875" bestFit="1" customWidth="1"/>
    <col min="14849" max="14849" width="13.88671875" bestFit="1" customWidth="1"/>
    <col min="14850" max="14851" width="12.88671875" bestFit="1" customWidth="1"/>
    <col min="14852" max="14852" width="14" bestFit="1" customWidth="1"/>
    <col min="14853" max="14853" width="16.44140625" bestFit="1" customWidth="1"/>
    <col min="14854" max="14854" width="13.88671875" bestFit="1" customWidth="1"/>
    <col min="14855" max="14855" width="12.88671875" bestFit="1" customWidth="1"/>
    <col min="14856" max="14856" width="11.109375" bestFit="1" customWidth="1"/>
    <col min="14857" max="14857" width="11.88671875" bestFit="1" customWidth="1"/>
    <col min="14858" max="14859" width="12.88671875" bestFit="1" customWidth="1"/>
    <col min="14860" max="14860" width="18.109375" bestFit="1" customWidth="1"/>
    <col min="14861" max="14861" width="17.5546875" bestFit="1" customWidth="1"/>
    <col min="14862" max="14862" width="12.88671875" bestFit="1" customWidth="1"/>
    <col min="14863" max="14863" width="15.33203125" bestFit="1" customWidth="1"/>
    <col min="14864" max="14864" width="14" bestFit="1" customWidth="1"/>
    <col min="14865" max="14865" width="13.88671875" bestFit="1" customWidth="1"/>
    <col min="14866" max="14868" width="12.88671875" bestFit="1" customWidth="1"/>
    <col min="14869" max="14869" width="16.33203125" bestFit="1" customWidth="1"/>
    <col min="14870" max="14870" width="17.44140625" bestFit="1" customWidth="1"/>
    <col min="14871" max="14871" width="30.44140625" bestFit="1" customWidth="1"/>
    <col min="14872" max="14873" width="13.88671875" bestFit="1" customWidth="1"/>
    <col min="14874" max="14874" width="30.88671875" bestFit="1" customWidth="1"/>
    <col min="14875" max="14875" width="14.88671875" bestFit="1" customWidth="1"/>
    <col min="14876" max="14876" width="14.5546875" bestFit="1" customWidth="1"/>
    <col min="14877" max="14877" width="12.88671875" bestFit="1" customWidth="1"/>
    <col min="14878" max="14878" width="13.88671875" bestFit="1" customWidth="1"/>
    <col min="14879" max="14879" width="14.5546875" bestFit="1" customWidth="1"/>
    <col min="14880" max="14880" width="13.88671875" bestFit="1" customWidth="1"/>
    <col min="14881" max="14881" width="12.88671875" bestFit="1" customWidth="1"/>
    <col min="14882" max="14882" width="13.88671875" bestFit="1" customWidth="1"/>
    <col min="14883" max="14883" width="16.44140625" bestFit="1" customWidth="1"/>
    <col min="15104" max="15104" width="20.5546875" bestFit="1" customWidth="1"/>
    <col min="15105" max="15105" width="13.88671875" bestFit="1" customWidth="1"/>
    <col min="15106" max="15107" width="12.88671875" bestFit="1" customWidth="1"/>
    <col min="15108" max="15108" width="14" bestFit="1" customWidth="1"/>
    <col min="15109" max="15109" width="16.44140625" bestFit="1" customWidth="1"/>
    <col min="15110" max="15110" width="13.88671875" bestFit="1" customWidth="1"/>
    <col min="15111" max="15111" width="12.88671875" bestFit="1" customWidth="1"/>
    <col min="15112" max="15112" width="11.109375" bestFit="1" customWidth="1"/>
    <col min="15113" max="15113" width="11.88671875" bestFit="1" customWidth="1"/>
    <col min="15114" max="15115" width="12.88671875" bestFit="1" customWidth="1"/>
    <col min="15116" max="15116" width="18.109375" bestFit="1" customWidth="1"/>
    <col min="15117" max="15117" width="17.5546875" bestFit="1" customWidth="1"/>
    <col min="15118" max="15118" width="12.88671875" bestFit="1" customWidth="1"/>
    <col min="15119" max="15119" width="15.33203125" bestFit="1" customWidth="1"/>
    <col min="15120" max="15120" width="14" bestFit="1" customWidth="1"/>
    <col min="15121" max="15121" width="13.88671875" bestFit="1" customWidth="1"/>
    <col min="15122" max="15124" width="12.88671875" bestFit="1" customWidth="1"/>
    <col min="15125" max="15125" width="16.33203125" bestFit="1" customWidth="1"/>
    <col min="15126" max="15126" width="17.44140625" bestFit="1" customWidth="1"/>
    <col min="15127" max="15127" width="30.44140625" bestFit="1" customWidth="1"/>
    <col min="15128" max="15129" width="13.88671875" bestFit="1" customWidth="1"/>
    <col min="15130" max="15130" width="30.88671875" bestFit="1" customWidth="1"/>
    <col min="15131" max="15131" width="14.88671875" bestFit="1" customWidth="1"/>
    <col min="15132" max="15132" width="14.5546875" bestFit="1" customWidth="1"/>
    <col min="15133" max="15133" width="12.88671875" bestFit="1" customWidth="1"/>
    <col min="15134" max="15134" width="13.88671875" bestFit="1" customWidth="1"/>
    <col min="15135" max="15135" width="14.5546875" bestFit="1" customWidth="1"/>
    <col min="15136" max="15136" width="13.88671875" bestFit="1" customWidth="1"/>
    <col min="15137" max="15137" width="12.88671875" bestFit="1" customWidth="1"/>
    <col min="15138" max="15138" width="13.88671875" bestFit="1" customWidth="1"/>
    <col min="15139" max="15139" width="16.44140625" bestFit="1" customWidth="1"/>
    <col min="15360" max="15360" width="20.5546875" bestFit="1" customWidth="1"/>
    <col min="15361" max="15361" width="13.88671875" bestFit="1" customWidth="1"/>
    <col min="15362" max="15363" width="12.88671875" bestFit="1" customWidth="1"/>
    <col min="15364" max="15364" width="14" bestFit="1" customWidth="1"/>
    <col min="15365" max="15365" width="16.44140625" bestFit="1" customWidth="1"/>
    <col min="15366" max="15366" width="13.88671875" bestFit="1" customWidth="1"/>
    <col min="15367" max="15367" width="12.88671875" bestFit="1" customWidth="1"/>
    <col min="15368" max="15368" width="11.109375" bestFit="1" customWidth="1"/>
    <col min="15369" max="15369" width="11.88671875" bestFit="1" customWidth="1"/>
    <col min="15370" max="15371" width="12.88671875" bestFit="1" customWidth="1"/>
    <col min="15372" max="15372" width="18.109375" bestFit="1" customWidth="1"/>
    <col min="15373" max="15373" width="17.5546875" bestFit="1" customWidth="1"/>
    <col min="15374" max="15374" width="12.88671875" bestFit="1" customWidth="1"/>
    <col min="15375" max="15375" width="15.33203125" bestFit="1" customWidth="1"/>
    <col min="15376" max="15376" width="14" bestFit="1" customWidth="1"/>
    <col min="15377" max="15377" width="13.88671875" bestFit="1" customWidth="1"/>
    <col min="15378" max="15380" width="12.88671875" bestFit="1" customWidth="1"/>
    <col min="15381" max="15381" width="16.33203125" bestFit="1" customWidth="1"/>
    <col min="15382" max="15382" width="17.44140625" bestFit="1" customWidth="1"/>
    <col min="15383" max="15383" width="30.44140625" bestFit="1" customWidth="1"/>
    <col min="15384" max="15385" width="13.88671875" bestFit="1" customWidth="1"/>
    <col min="15386" max="15386" width="30.88671875" bestFit="1" customWidth="1"/>
    <col min="15387" max="15387" width="14.88671875" bestFit="1" customWidth="1"/>
    <col min="15388" max="15388" width="14.5546875" bestFit="1" customWidth="1"/>
    <col min="15389" max="15389" width="12.88671875" bestFit="1" customWidth="1"/>
    <col min="15390" max="15390" width="13.88671875" bestFit="1" customWidth="1"/>
    <col min="15391" max="15391" width="14.5546875" bestFit="1" customWidth="1"/>
    <col min="15392" max="15392" width="13.88671875" bestFit="1" customWidth="1"/>
    <col min="15393" max="15393" width="12.88671875" bestFit="1" customWidth="1"/>
    <col min="15394" max="15394" width="13.88671875" bestFit="1" customWidth="1"/>
    <col min="15395" max="15395" width="16.44140625" bestFit="1" customWidth="1"/>
    <col min="15616" max="15616" width="20.5546875" bestFit="1" customWidth="1"/>
    <col min="15617" max="15617" width="13.88671875" bestFit="1" customWidth="1"/>
    <col min="15618" max="15619" width="12.88671875" bestFit="1" customWidth="1"/>
    <col min="15620" max="15620" width="14" bestFit="1" customWidth="1"/>
    <col min="15621" max="15621" width="16.44140625" bestFit="1" customWidth="1"/>
    <col min="15622" max="15622" width="13.88671875" bestFit="1" customWidth="1"/>
    <col min="15623" max="15623" width="12.88671875" bestFit="1" customWidth="1"/>
    <col min="15624" max="15624" width="11.109375" bestFit="1" customWidth="1"/>
    <col min="15625" max="15625" width="11.88671875" bestFit="1" customWidth="1"/>
    <col min="15626" max="15627" width="12.88671875" bestFit="1" customWidth="1"/>
    <col min="15628" max="15628" width="18.109375" bestFit="1" customWidth="1"/>
    <col min="15629" max="15629" width="17.5546875" bestFit="1" customWidth="1"/>
    <col min="15630" max="15630" width="12.88671875" bestFit="1" customWidth="1"/>
    <col min="15631" max="15631" width="15.33203125" bestFit="1" customWidth="1"/>
    <col min="15632" max="15632" width="14" bestFit="1" customWidth="1"/>
    <col min="15633" max="15633" width="13.88671875" bestFit="1" customWidth="1"/>
    <col min="15634" max="15636" width="12.88671875" bestFit="1" customWidth="1"/>
    <col min="15637" max="15637" width="16.33203125" bestFit="1" customWidth="1"/>
    <col min="15638" max="15638" width="17.44140625" bestFit="1" customWidth="1"/>
    <col min="15639" max="15639" width="30.44140625" bestFit="1" customWidth="1"/>
    <col min="15640" max="15641" width="13.88671875" bestFit="1" customWidth="1"/>
    <col min="15642" max="15642" width="30.88671875" bestFit="1" customWidth="1"/>
    <col min="15643" max="15643" width="14.88671875" bestFit="1" customWidth="1"/>
    <col min="15644" max="15644" width="14.5546875" bestFit="1" customWidth="1"/>
    <col min="15645" max="15645" width="12.88671875" bestFit="1" customWidth="1"/>
    <col min="15646" max="15646" width="13.88671875" bestFit="1" customWidth="1"/>
    <col min="15647" max="15647" width="14.5546875" bestFit="1" customWidth="1"/>
    <col min="15648" max="15648" width="13.88671875" bestFit="1" customWidth="1"/>
    <col min="15649" max="15649" width="12.88671875" bestFit="1" customWidth="1"/>
    <col min="15650" max="15650" width="13.88671875" bestFit="1" customWidth="1"/>
    <col min="15651" max="15651" width="16.44140625" bestFit="1" customWidth="1"/>
    <col min="15872" max="15872" width="20.5546875" bestFit="1" customWidth="1"/>
    <col min="15873" max="15873" width="13.88671875" bestFit="1" customWidth="1"/>
    <col min="15874" max="15875" width="12.88671875" bestFit="1" customWidth="1"/>
    <col min="15876" max="15876" width="14" bestFit="1" customWidth="1"/>
    <col min="15877" max="15877" width="16.44140625" bestFit="1" customWidth="1"/>
    <col min="15878" max="15878" width="13.88671875" bestFit="1" customWidth="1"/>
    <col min="15879" max="15879" width="12.88671875" bestFit="1" customWidth="1"/>
    <col min="15880" max="15880" width="11.109375" bestFit="1" customWidth="1"/>
    <col min="15881" max="15881" width="11.88671875" bestFit="1" customWidth="1"/>
    <col min="15882" max="15883" width="12.88671875" bestFit="1" customWidth="1"/>
    <col min="15884" max="15884" width="18.109375" bestFit="1" customWidth="1"/>
    <col min="15885" max="15885" width="17.5546875" bestFit="1" customWidth="1"/>
    <col min="15886" max="15886" width="12.88671875" bestFit="1" customWidth="1"/>
    <col min="15887" max="15887" width="15.33203125" bestFit="1" customWidth="1"/>
    <col min="15888" max="15888" width="14" bestFit="1" customWidth="1"/>
    <col min="15889" max="15889" width="13.88671875" bestFit="1" customWidth="1"/>
    <col min="15890" max="15892" width="12.88671875" bestFit="1" customWidth="1"/>
    <col min="15893" max="15893" width="16.33203125" bestFit="1" customWidth="1"/>
    <col min="15894" max="15894" width="17.44140625" bestFit="1" customWidth="1"/>
    <col min="15895" max="15895" width="30.44140625" bestFit="1" customWidth="1"/>
    <col min="15896" max="15897" width="13.88671875" bestFit="1" customWidth="1"/>
    <col min="15898" max="15898" width="30.88671875" bestFit="1" customWidth="1"/>
    <col min="15899" max="15899" width="14.88671875" bestFit="1" customWidth="1"/>
    <col min="15900" max="15900" width="14.5546875" bestFit="1" customWidth="1"/>
    <col min="15901" max="15901" width="12.88671875" bestFit="1" customWidth="1"/>
    <col min="15902" max="15902" width="13.88671875" bestFit="1" customWidth="1"/>
    <col min="15903" max="15903" width="14.5546875" bestFit="1" customWidth="1"/>
    <col min="15904" max="15904" width="13.88671875" bestFit="1" customWidth="1"/>
    <col min="15905" max="15905" width="12.88671875" bestFit="1" customWidth="1"/>
    <col min="15906" max="15906" width="13.88671875" bestFit="1" customWidth="1"/>
    <col min="15907" max="15907" width="16.44140625" bestFit="1" customWidth="1"/>
    <col min="16128" max="16128" width="20.5546875" bestFit="1" customWidth="1"/>
    <col min="16129" max="16129" width="13.88671875" bestFit="1" customWidth="1"/>
    <col min="16130" max="16131" width="12.88671875" bestFit="1" customWidth="1"/>
    <col min="16132" max="16132" width="14" bestFit="1" customWidth="1"/>
    <col min="16133" max="16133" width="16.44140625" bestFit="1" customWidth="1"/>
    <col min="16134" max="16134" width="13.88671875" bestFit="1" customWidth="1"/>
    <col min="16135" max="16135" width="12.88671875" bestFit="1" customWidth="1"/>
    <col min="16136" max="16136" width="11.109375" bestFit="1" customWidth="1"/>
    <col min="16137" max="16137" width="11.88671875" bestFit="1" customWidth="1"/>
    <col min="16138" max="16139" width="12.88671875" bestFit="1" customWidth="1"/>
    <col min="16140" max="16140" width="18.109375" bestFit="1" customWidth="1"/>
    <col min="16141" max="16141" width="17.5546875" bestFit="1" customWidth="1"/>
    <col min="16142" max="16142" width="12.88671875" bestFit="1" customWidth="1"/>
    <col min="16143" max="16143" width="15.33203125" bestFit="1" customWidth="1"/>
    <col min="16144" max="16144" width="14" bestFit="1" customWidth="1"/>
    <col min="16145" max="16145" width="13.88671875" bestFit="1" customWidth="1"/>
    <col min="16146" max="16148" width="12.88671875" bestFit="1" customWidth="1"/>
    <col min="16149" max="16149" width="16.33203125" bestFit="1" customWidth="1"/>
    <col min="16150" max="16150" width="17.44140625" bestFit="1" customWidth="1"/>
    <col min="16151" max="16151" width="30.44140625" bestFit="1" customWidth="1"/>
    <col min="16152" max="16153" width="13.88671875" bestFit="1" customWidth="1"/>
    <col min="16154" max="16154" width="30.88671875" bestFit="1" customWidth="1"/>
    <col min="16155" max="16155" width="14.88671875" bestFit="1" customWidth="1"/>
    <col min="16156" max="16156" width="14.5546875" bestFit="1" customWidth="1"/>
    <col min="16157" max="16157" width="12.88671875" bestFit="1" customWidth="1"/>
    <col min="16158" max="16158" width="13.88671875" bestFit="1" customWidth="1"/>
    <col min="16159" max="16159" width="14.5546875" bestFit="1" customWidth="1"/>
    <col min="16160" max="16160" width="13.88671875" bestFit="1" customWidth="1"/>
    <col min="16161" max="16161" width="12.88671875" bestFit="1" customWidth="1"/>
    <col min="16162" max="16162" width="13.88671875" bestFit="1" customWidth="1"/>
    <col min="16163" max="16163" width="16.44140625" bestFit="1" customWidth="1"/>
  </cols>
  <sheetData>
    <row r="8" spans="1:35" ht="15.6" x14ac:dyDescent="0.3">
      <c r="A8" s="1" t="s">
        <v>107</v>
      </c>
    </row>
    <row r="9" spans="1:35" ht="15.6" x14ac:dyDescent="0.3">
      <c r="A9" s="1" t="s">
        <v>46</v>
      </c>
    </row>
    <row r="12" spans="1:35" x14ac:dyDescent="0.3">
      <c r="A12" s="35" t="s">
        <v>108</v>
      </c>
      <c r="B12" s="36" t="s">
        <v>11</v>
      </c>
      <c r="C12" s="36" t="s">
        <v>78</v>
      </c>
      <c r="D12" s="36" t="s">
        <v>79</v>
      </c>
      <c r="E12" s="36" t="s">
        <v>80</v>
      </c>
      <c r="F12" s="36" t="s">
        <v>109</v>
      </c>
      <c r="G12" s="36" t="s">
        <v>82</v>
      </c>
      <c r="H12" s="36" t="s">
        <v>17</v>
      </c>
      <c r="I12" s="36" t="s">
        <v>83</v>
      </c>
      <c r="J12" s="36" t="s">
        <v>19</v>
      </c>
      <c r="K12" s="36" t="s">
        <v>20</v>
      </c>
      <c r="L12" s="36" t="s">
        <v>21</v>
      </c>
      <c r="M12" s="36" t="s">
        <v>22</v>
      </c>
      <c r="N12" s="36" t="s">
        <v>84</v>
      </c>
      <c r="O12" s="36" t="s">
        <v>85</v>
      </c>
      <c r="P12" s="36" t="s">
        <v>86</v>
      </c>
      <c r="Q12" s="36" t="s">
        <v>87</v>
      </c>
      <c r="R12" s="36" t="s">
        <v>88</v>
      </c>
      <c r="S12" s="36" t="s">
        <v>67</v>
      </c>
      <c r="T12" s="36" t="s">
        <v>89</v>
      </c>
      <c r="U12" s="36" t="s">
        <v>110</v>
      </c>
      <c r="V12" s="36" t="s">
        <v>31</v>
      </c>
      <c r="W12" s="36" t="s">
        <v>91</v>
      </c>
      <c r="X12" s="36" t="s">
        <v>92</v>
      </c>
      <c r="Y12" s="36" t="s">
        <v>93</v>
      </c>
      <c r="Z12" s="36" t="s">
        <v>94</v>
      </c>
      <c r="AA12" s="36" t="s">
        <v>95</v>
      </c>
      <c r="AB12" s="36" t="s">
        <v>96</v>
      </c>
      <c r="AC12" s="36" t="s">
        <v>38</v>
      </c>
      <c r="AD12" s="36" t="s">
        <v>97</v>
      </c>
      <c r="AE12" s="36" t="s">
        <v>98</v>
      </c>
      <c r="AF12" s="36" t="s">
        <v>41</v>
      </c>
      <c r="AG12" s="36" t="s">
        <v>42</v>
      </c>
      <c r="AH12" s="36" t="s">
        <v>104</v>
      </c>
      <c r="AI12" s="36" t="s">
        <v>99</v>
      </c>
    </row>
    <row r="13" spans="1:35" x14ac:dyDescent="0.3">
      <c r="A13" s="32" t="s">
        <v>111</v>
      </c>
      <c r="B13" s="37">
        <f>+B18</f>
        <v>0.9926231548877813</v>
      </c>
      <c r="C13" s="37">
        <f t="shared" ref="C13:AI13" si="0">+C18</f>
        <v>0.95259945897040976</v>
      </c>
      <c r="D13" s="37">
        <f t="shared" si="0"/>
        <v>0.86585586041961893</v>
      </c>
      <c r="E13" s="37">
        <f t="shared" si="0"/>
        <v>0.98213564173498225</v>
      </c>
      <c r="F13" s="37">
        <f t="shared" si="0"/>
        <v>0.86007044233498053</v>
      </c>
      <c r="G13" s="37">
        <f t="shared" si="0"/>
        <v>0.68541361455457062</v>
      </c>
      <c r="H13" s="37">
        <f t="shared" si="0"/>
        <v>0.85670000015330394</v>
      </c>
      <c r="I13" s="37">
        <f t="shared" si="0"/>
        <v>0.63844968276541736</v>
      </c>
      <c r="J13" s="37">
        <f t="shared" si="0"/>
        <v>0.88572219532286223</v>
      </c>
      <c r="K13" s="37">
        <f t="shared" si="0"/>
        <v>0.78422270534436955</v>
      </c>
      <c r="L13" s="37">
        <f t="shared" si="0"/>
        <v>0.63921225598411968</v>
      </c>
      <c r="M13" s="37">
        <f t="shared" si="0"/>
        <v>0.72810054903485277</v>
      </c>
      <c r="N13" s="37">
        <f t="shared" si="0"/>
        <v>0.84616469157971985</v>
      </c>
      <c r="O13" s="37">
        <f t="shared" si="0"/>
        <v>0.64756460964065143</v>
      </c>
      <c r="P13" s="37">
        <f t="shared" si="0"/>
        <v>0.84330158677871847</v>
      </c>
      <c r="Q13" s="37">
        <f t="shared" si="0"/>
        <v>0.91263875593535992</v>
      </c>
      <c r="R13" s="37">
        <f t="shared" si="0"/>
        <v>0.92755544888023433</v>
      </c>
      <c r="S13" s="37">
        <f t="shared" si="0"/>
        <v>0.9484159076572467</v>
      </c>
      <c r="T13" s="37">
        <f t="shared" si="0"/>
        <v>0.98411040257938298</v>
      </c>
      <c r="U13" s="37">
        <f t="shared" si="0"/>
        <v>0.70003950894998923</v>
      </c>
      <c r="V13" s="37">
        <f t="shared" si="0"/>
        <v>0.63577424993061016</v>
      </c>
      <c r="W13" s="37">
        <f t="shared" si="0"/>
        <v>0.73582167545717891</v>
      </c>
      <c r="X13" s="37">
        <f t="shared" si="0"/>
        <v>0.90055804623030555</v>
      </c>
      <c r="Y13" s="37">
        <f t="shared" si="0"/>
        <v>0.99118368151598091</v>
      </c>
      <c r="Z13" s="37">
        <f t="shared" si="0"/>
        <v>0.95895032882408893</v>
      </c>
      <c r="AA13" s="37">
        <f t="shared" si="0"/>
        <v>0.5225655968109848</v>
      </c>
      <c r="AB13" s="37">
        <f t="shared" si="0"/>
        <v>0.90135802415253075</v>
      </c>
      <c r="AC13" s="37">
        <f t="shared" si="0"/>
        <v>2.4464790291750305E-3</v>
      </c>
      <c r="AD13" s="37">
        <f t="shared" si="0"/>
        <v>0.96456106879576009</v>
      </c>
      <c r="AE13" s="37">
        <f t="shared" si="0"/>
        <v>0.97273603364666406</v>
      </c>
      <c r="AF13" s="37">
        <f t="shared" si="0"/>
        <v>0.81829763918233822</v>
      </c>
      <c r="AG13" s="37">
        <f t="shared" si="0"/>
        <v>0.95456068929950599</v>
      </c>
      <c r="AH13" s="37">
        <f>+AH18</f>
        <v>0.89420600931281824</v>
      </c>
      <c r="AI13" s="37">
        <f t="shared" si="0"/>
        <v>0.71426708139975925</v>
      </c>
    </row>
    <row r="14" spans="1:35" x14ac:dyDescent="0.3">
      <c r="A14" s="31" t="s">
        <v>112</v>
      </c>
      <c r="B14" s="38">
        <f>+B19+B20</f>
        <v>2.3603716635812871E-3</v>
      </c>
      <c r="C14" s="38">
        <f t="shared" ref="C14:AI14" si="1">+C19+C20</f>
        <v>9.6895225797839317E-3</v>
      </c>
      <c r="D14" s="38">
        <f t="shared" si="1"/>
        <v>4.9737459178110781E-2</v>
      </c>
      <c r="E14" s="38">
        <f t="shared" si="1"/>
        <v>5.0777639725179922E-3</v>
      </c>
      <c r="F14" s="38">
        <f t="shared" si="1"/>
        <v>4.7420523092840908E-2</v>
      </c>
      <c r="G14" s="38">
        <f t="shared" si="1"/>
        <v>0.16725269861735476</v>
      </c>
      <c r="H14" s="38">
        <f t="shared" si="1"/>
        <v>2.977854964890625E-2</v>
      </c>
      <c r="I14" s="38">
        <f t="shared" si="1"/>
        <v>1.6103952238719913E-2</v>
      </c>
      <c r="J14" s="38">
        <f t="shared" si="1"/>
        <v>4.70036241964263E-2</v>
      </c>
      <c r="K14" s="38">
        <f t="shared" si="1"/>
        <v>0.14733900457864801</v>
      </c>
      <c r="L14" s="38">
        <f t="shared" si="1"/>
        <v>0.10057391421974342</v>
      </c>
      <c r="M14" s="38">
        <f t="shared" si="1"/>
        <v>0.16319760424204055</v>
      </c>
      <c r="N14" s="38">
        <f t="shared" si="1"/>
        <v>6.4794077212370474E-2</v>
      </c>
      <c r="O14" s="38">
        <f t="shared" si="1"/>
        <v>0.19602893262669177</v>
      </c>
      <c r="P14" s="38">
        <f t="shared" si="1"/>
        <v>4.2397833097938015E-2</v>
      </c>
      <c r="Q14" s="38">
        <f t="shared" si="1"/>
        <v>3.3430768882604718E-2</v>
      </c>
      <c r="R14" s="38">
        <f t="shared" si="1"/>
        <v>2.5189915648188798E-2</v>
      </c>
      <c r="S14" s="38">
        <f t="shared" si="1"/>
        <v>2.0760566876120743E-2</v>
      </c>
      <c r="T14" s="38">
        <f t="shared" si="1"/>
        <v>6.6299595658783558E-3</v>
      </c>
      <c r="U14" s="38">
        <f t="shared" si="1"/>
        <v>0.11468750725990806</v>
      </c>
      <c r="V14" s="38">
        <f t="shared" si="1"/>
        <v>0.13512721392749966</v>
      </c>
      <c r="W14" s="38">
        <f t="shared" si="1"/>
        <v>0.13264961865576042</v>
      </c>
      <c r="X14" s="38">
        <f t="shared" si="1"/>
        <v>3.9213188503859589E-2</v>
      </c>
      <c r="Y14" s="38">
        <f t="shared" si="1"/>
        <v>1.2690906020113271E-3</v>
      </c>
      <c r="Z14" s="38">
        <f t="shared" si="1"/>
        <v>1.3536988901702792E-2</v>
      </c>
      <c r="AA14" s="38">
        <f t="shared" si="1"/>
        <v>0.38903691611896346</v>
      </c>
      <c r="AB14" s="38">
        <f t="shared" si="1"/>
        <v>2.7225993074249378E-2</v>
      </c>
      <c r="AC14" s="38">
        <f t="shared" si="1"/>
        <v>0</v>
      </c>
      <c r="AD14" s="38">
        <f t="shared" si="1"/>
        <v>3.2095943351761788E-2</v>
      </c>
      <c r="AE14" s="38">
        <f t="shared" si="1"/>
        <v>1.0779461719609392E-2</v>
      </c>
      <c r="AF14" s="38">
        <f t="shared" si="1"/>
        <v>7.8080431069902256E-2</v>
      </c>
      <c r="AG14" s="38">
        <f t="shared" si="1"/>
        <v>2.1589787649909049E-2</v>
      </c>
      <c r="AH14" s="38">
        <f>+AH19+AH20</f>
        <v>5.0810727482713869E-2</v>
      </c>
      <c r="AI14" s="38">
        <f t="shared" si="1"/>
        <v>0.11631228182341319</v>
      </c>
    </row>
    <row r="15" spans="1:35" x14ac:dyDescent="0.3">
      <c r="A15" s="32" t="s">
        <v>113</v>
      </c>
      <c r="B15" s="39">
        <f>+SUM(B21:B27)</f>
        <v>5.0164734486373179E-3</v>
      </c>
      <c r="C15" s="39">
        <f t="shared" ref="C15:AI15" si="2">+SUM(C21:C27)</f>
        <v>3.7711018449806032E-2</v>
      </c>
      <c r="D15" s="39">
        <f t="shared" si="2"/>
        <v>8.4406680402270465E-2</v>
      </c>
      <c r="E15" s="39">
        <f t="shared" si="2"/>
        <v>1.2786594292499901E-2</v>
      </c>
      <c r="F15" s="39">
        <f t="shared" si="2"/>
        <v>9.2509034572178558E-2</v>
      </c>
      <c r="G15" s="39">
        <f t="shared" si="2"/>
        <v>0.14733368682807485</v>
      </c>
      <c r="H15" s="39">
        <f t="shared" si="2"/>
        <v>0.11352145019778981</v>
      </c>
      <c r="I15" s="39">
        <f t="shared" si="2"/>
        <v>0.34544636499586268</v>
      </c>
      <c r="J15" s="39">
        <f t="shared" si="2"/>
        <v>6.7274180480711473E-2</v>
      </c>
      <c r="K15" s="39">
        <f t="shared" si="2"/>
        <v>6.843829007698235E-2</v>
      </c>
      <c r="L15" s="39">
        <f t="shared" si="2"/>
        <v>0.26021382979613661</v>
      </c>
      <c r="M15" s="39">
        <f t="shared" si="2"/>
        <v>0.10870184672310672</v>
      </c>
      <c r="N15" s="39">
        <f t="shared" si="2"/>
        <v>8.9041231207909854E-2</v>
      </c>
      <c r="O15" s="39">
        <f t="shared" si="2"/>
        <v>0.15640645773265663</v>
      </c>
      <c r="P15" s="39">
        <f t="shared" si="2"/>
        <v>0.11430058012334363</v>
      </c>
      <c r="Q15" s="39">
        <f t="shared" si="2"/>
        <v>5.3930475182035351E-2</v>
      </c>
      <c r="R15" s="39">
        <f t="shared" si="2"/>
        <v>4.7254635471576885E-2</v>
      </c>
      <c r="S15" s="39">
        <f t="shared" si="2"/>
        <v>3.0823525466632466E-2</v>
      </c>
      <c r="T15" s="39">
        <f t="shared" si="2"/>
        <v>9.2596378547386143E-3</v>
      </c>
      <c r="U15" s="39">
        <f t="shared" si="2"/>
        <v>0.18527298379010271</v>
      </c>
      <c r="V15" s="39">
        <f t="shared" si="2"/>
        <v>0.22909853614189318</v>
      </c>
      <c r="W15" s="39">
        <f t="shared" si="2"/>
        <v>0.13152870588706084</v>
      </c>
      <c r="X15" s="39">
        <f t="shared" si="2"/>
        <v>6.0228765265834872E-2</v>
      </c>
      <c r="Y15" s="39">
        <f t="shared" si="2"/>
        <v>7.547227882007651E-3</v>
      </c>
      <c r="Z15" s="39">
        <f t="shared" si="2"/>
        <v>2.7512682274208226E-2</v>
      </c>
      <c r="AA15" s="39">
        <f t="shared" si="2"/>
        <v>8.8397487070051683E-2</v>
      </c>
      <c r="AB15" s="39">
        <f t="shared" si="2"/>
        <v>7.1415982773219852E-2</v>
      </c>
      <c r="AC15" s="39">
        <f t="shared" si="2"/>
        <v>0.99755352097082495</v>
      </c>
      <c r="AD15" s="39">
        <f t="shared" si="2"/>
        <v>3.3429878524780642E-3</v>
      </c>
      <c r="AE15" s="39">
        <f t="shared" si="2"/>
        <v>1.6484504633726624E-2</v>
      </c>
      <c r="AF15" s="39">
        <f t="shared" si="2"/>
        <v>0.10362192974775938</v>
      </c>
      <c r="AG15" s="39">
        <f t="shared" si="2"/>
        <v>2.3849523050585207E-2</v>
      </c>
      <c r="AH15" s="39">
        <f>+SUM(AH21:AH27)</f>
        <v>5.4983263204468058E-2</v>
      </c>
      <c r="AI15" s="39">
        <f t="shared" si="2"/>
        <v>0.16942063677682784</v>
      </c>
    </row>
    <row r="16" spans="1:35" x14ac:dyDescent="0.3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</row>
    <row r="17" spans="1:35" x14ac:dyDescent="0.3">
      <c r="A17" s="35" t="s">
        <v>108</v>
      </c>
      <c r="B17" s="35" t="s">
        <v>11</v>
      </c>
      <c r="C17" s="35" t="s">
        <v>78</v>
      </c>
      <c r="D17" s="35" t="s">
        <v>79</v>
      </c>
      <c r="E17" s="35" t="s">
        <v>80</v>
      </c>
      <c r="F17" s="35" t="s">
        <v>109</v>
      </c>
      <c r="G17" s="35" t="s">
        <v>82</v>
      </c>
      <c r="H17" s="35" t="s">
        <v>17</v>
      </c>
      <c r="I17" s="35" t="s">
        <v>83</v>
      </c>
      <c r="J17" s="35" t="s">
        <v>19</v>
      </c>
      <c r="K17" s="35" t="s">
        <v>20</v>
      </c>
      <c r="L17" s="35" t="s">
        <v>21</v>
      </c>
      <c r="M17" s="35" t="s">
        <v>22</v>
      </c>
      <c r="N17" s="36" t="s">
        <v>84</v>
      </c>
      <c r="O17" s="35" t="s">
        <v>85</v>
      </c>
      <c r="P17" s="35" t="s">
        <v>86</v>
      </c>
      <c r="Q17" s="35" t="s">
        <v>87</v>
      </c>
      <c r="R17" s="35" t="s">
        <v>88</v>
      </c>
      <c r="S17" s="35" t="s">
        <v>67</v>
      </c>
      <c r="T17" s="35" t="s">
        <v>89</v>
      </c>
      <c r="U17" s="35" t="s">
        <v>110</v>
      </c>
      <c r="V17" s="35" t="s">
        <v>31</v>
      </c>
      <c r="W17" s="35" t="s">
        <v>91</v>
      </c>
      <c r="X17" s="35" t="s">
        <v>92</v>
      </c>
      <c r="Y17" s="35" t="s">
        <v>93</v>
      </c>
      <c r="Z17" s="35" t="s">
        <v>94</v>
      </c>
      <c r="AA17" s="35" t="s">
        <v>95</v>
      </c>
      <c r="AB17" s="35" t="s">
        <v>96</v>
      </c>
      <c r="AC17" s="35" t="s">
        <v>38</v>
      </c>
      <c r="AD17" s="35" t="s">
        <v>97</v>
      </c>
      <c r="AE17" s="35" t="s">
        <v>98</v>
      </c>
      <c r="AF17" s="35" t="s">
        <v>41</v>
      </c>
      <c r="AG17" s="35" t="s">
        <v>42</v>
      </c>
      <c r="AH17" s="35" t="s">
        <v>104</v>
      </c>
      <c r="AI17" s="35" t="s">
        <v>99</v>
      </c>
    </row>
    <row r="18" spans="1:35" x14ac:dyDescent="0.3">
      <c r="A18" s="32" t="s">
        <v>111</v>
      </c>
      <c r="B18" s="37">
        <f>+B30/B40</f>
        <v>0.9926231548877813</v>
      </c>
      <c r="C18" s="37">
        <f>+C30/$C$40</f>
        <v>0.95259945897040976</v>
      </c>
      <c r="D18" s="37">
        <f>+D30/$D$40</f>
        <v>0.86585586041961893</v>
      </c>
      <c r="E18" s="58">
        <f>+E30/$E$40</f>
        <v>0.98213564173498225</v>
      </c>
      <c r="F18" s="37">
        <f>+F30/$F$40</f>
        <v>0.86007044233498053</v>
      </c>
      <c r="G18" s="37">
        <f>+G30/$G$40</f>
        <v>0.68541361455457062</v>
      </c>
      <c r="H18" s="37">
        <f>+H30/$H$40</f>
        <v>0.85670000015330394</v>
      </c>
      <c r="I18" s="37">
        <f>+I30/$I$40</f>
        <v>0.63844968276541736</v>
      </c>
      <c r="J18" s="37">
        <f>+J30/$J$40</f>
        <v>0.88572219532286223</v>
      </c>
      <c r="K18" s="37">
        <f>+K30/$K$40</f>
        <v>0.78422270534436955</v>
      </c>
      <c r="L18" s="37">
        <f>+L30/$L$40</f>
        <v>0.63921225598411968</v>
      </c>
      <c r="M18" s="37">
        <f>+M30/$M$40</f>
        <v>0.72810054903485277</v>
      </c>
      <c r="N18" s="37">
        <f>+N30/$N$40</f>
        <v>0.84616469157971985</v>
      </c>
      <c r="O18" s="37">
        <f>+O30/$O$40</f>
        <v>0.64756460964065143</v>
      </c>
      <c r="P18" s="37">
        <f>+P30/$P$40</f>
        <v>0.84330158677871847</v>
      </c>
      <c r="Q18" s="37">
        <f>+Q30/$Q$40</f>
        <v>0.91263875593535992</v>
      </c>
      <c r="R18" s="37">
        <f>+R30/$R$40</f>
        <v>0.92755544888023433</v>
      </c>
      <c r="S18" s="37">
        <f>+S30/$S$40</f>
        <v>0.9484159076572467</v>
      </c>
      <c r="T18" s="37">
        <f>+T30/$T$40</f>
        <v>0.98411040257938298</v>
      </c>
      <c r="U18" s="37">
        <f>+U30/$U$40</f>
        <v>0.70003950894998923</v>
      </c>
      <c r="V18" s="37">
        <f>+V30/$V$40</f>
        <v>0.63577424993061016</v>
      </c>
      <c r="W18" s="37">
        <f>+W30/$W$40</f>
        <v>0.73582167545717891</v>
      </c>
      <c r="X18" s="37">
        <f>+X30/$X$40</f>
        <v>0.90055804623030555</v>
      </c>
      <c r="Y18" s="37">
        <f>+Y30/$Y$40</f>
        <v>0.99118368151598091</v>
      </c>
      <c r="Z18" s="37">
        <f>+Z30/$Z$40</f>
        <v>0.95895032882408893</v>
      </c>
      <c r="AA18" s="37">
        <f>+AA30/$AA$40</f>
        <v>0.5225655968109848</v>
      </c>
      <c r="AB18" s="37">
        <f>+AB30/$AB$40</f>
        <v>0.90135802415253075</v>
      </c>
      <c r="AC18" s="37">
        <f>+AC30/$AC$40</f>
        <v>2.4464790291750305E-3</v>
      </c>
      <c r="AD18" s="37">
        <f>+AD30/$AD$40</f>
        <v>0.96456106879576009</v>
      </c>
      <c r="AE18" s="37">
        <f>+AE30/$AE$40</f>
        <v>0.97273603364666406</v>
      </c>
      <c r="AF18" s="37">
        <f>+AF30/$AF$40</f>
        <v>0.81829763918233822</v>
      </c>
      <c r="AG18" s="37">
        <f>+AG30/$AG$40</f>
        <v>0.95456068929950599</v>
      </c>
      <c r="AH18" s="37">
        <f t="shared" ref="AH18:AH27" si="3">+AH30/$AH$40</f>
        <v>0.89420600931281824</v>
      </c>
      <c r="AI18" s="37">
        <f>+AI30/$AI$40</f>
        <v>0.71426708139975925</v>
      </c>
    </row>
    <row r="19" spans="1:35" x14ac:dyDescent="0.3">
      <c r="A19" s="31" t="s">
        <v>114</v>
      </c>
      <c r="B19" s="37">
        <f t="shared" ref="B19:B27" si="4">+B31/$B$40</f>
        <v>9.3697164009523038E-4</v>
      </c>
      <c r="C19" s="37">
        <f t="shared" ref="C19:C27" si="5">+C31/$C$40</f>
        <v>4.2770684173545478E-3</v>
      </c>
      <c r="D19" s="37">
        <f t="shared" ref="D19:D27" si="6">+D31/$D$40</f>
        <v>3.3392639128959165E-2</v>
      </c>
      <c r="E19" s="58">
        <f t="shared" ref="E19:E27" si="7">+E31/$E$40</f>
        <v>3.1241601707053053E-3</v>
      </c>
      <c r="F19" s="37">
        <f t="shared" ref="F19:F27" si="8">+F31/$F$40</f>
        <v>2.7446227336435123E-2</v>
      </c>
      <c r="G19" s="37">
        <f t="shared" ref="G19:G27" si="9">+G31/$G$40</f>
        <v>0.13640921643930667</v>
      </c>
      <c r="H19" s="37">
        <f t="shared" ref="H19:H27" si="10">+H31/$H$40</f>
        <v>2.0229519159186773E-2</v>
      </c>
      <c r="I19" s="37">
        <f t="shared" ref="I19:I27" si="11">+I31/$I$40</f>
        <v>1.0326412844787553E-2</v>
      </c>
      <c r="J19" s="37">
        <f t="shared" ref="J19:J27" si="12">+J31/$J$40</f>
        <v>2.5094519440414235E-2</v>
      </c>
      <c r="K19" s="37">
        <f t="shared" ref="K19:K27" si="13">+K31/$K$40</f>
        <v>0.12731030941396729</v>
      </c>
      <c r="L19" s="37">
        <f t="shared" ref="L19:L27" si="14">+L31/$L$40</f>
        <v>6.9387980283123013E-2</v>
      </c>
      <c r="M19" s="37">
        <f t="shared" ref="M19:M27" si="15">+M31/$M$40</f>
        <v>0.1348759280812166</v>
      </c>
      <c r="N19" s="37">
        <f t="shared" ref="N19:N27" si="16">+N31/$N$40</f>
        <v>3.4018086409299521E-2</v>
      </c>
      <c r="O19" s="37">
        <f t="shared" ref="O19:O27" si="17">+O31/$O$40</f>
        <v>1.2355430522050398E-2</v>
      </c>
      <c r="P19" s="37">
        <f t="shared" ref="P19:P27" si="18">+P31/$P$40</f>
        <v>6.8652777578021387E-4</v>
      </c>
      <c r="Q19" s="37">
        <f t="shared" ref="Q19:Q27" si="19">+Q31/$Q$40</f>
        <v>1.7069184929394531E-2</v>
      </c>
      <c r="R19" s="37">
        <f t="shared" ref="R19:R27" si="20">+R31/$R$40</f>
        <v>2.1171957087024018E-2</v>
      </c>
      <c r="S19" s="37">
        <f t="shared" ref="S19:S27" si="21">+S31/$S$40</f>
        <v>5.1890697214773554E-3</v>
      </c>
      <c r="T19" s="37">
        <f t="shared" ref="T19:T27" si="22">+T31/$T$40</f>
        <v>2.9553129198207034E-3</v>
      </c>
      <c r="U19" s="37">
        <f t="shared" ref="U19:U27" si="23">+U31/$U$40</f>
        <v>7.8509968749650175E-2</v>
      </c>
      <c r="V19" s="37">
        <f t="shared" ref="V19:V27" si="24">+V31/$V$40</f>
        <v>7.9253501217623701E-2</v>
      </c>
      <c r="W19" s="37">
        <f t="shared" ref="W19:W27" si="25">+W31/$W$40</f>
        <v>7.1777580808609714E-2</v>
      </c>
      <c r="X19" s="37">
        <f t="shared" ref="X19:X27" si="26">+X31/$X$40</f>
        <v>2.1240770415329992E-2</v>
      </c>
      <c r="Y19" s="37">
        <f t="shared" ref="Y19:Y27" si="27">+Y31/$Y$40</f>
        <v>1.2690906020113271E-3</v>
      </c>
      <c r="Z19" s="37">
        <f t="shared" ref="Z19:Z27" si="28">+Z31/$Z$40</f>
        <v>4.1100836361664976E-3</v>
      </c>
      <c r="AA19" s="37">
        <f t="shared" ref="AA19:AA27" si="29">+AA31/$AA$40</f>
        <v>0.32807372251656014</v>
      </c>
      <c r="AB19" s="37">
        <f t="shared" ref="AB19:AB27" si="30">+AB31/$AB$40</f>
        <v>1.4123728022076901E-2</v>
      </c>
      <c r="AC19" s="37">
        <f t="shared" ref="AC19:AC27" si="31">+AC31/$AC$40</f>
        <v>0</v>
      </c>
      <c r="AD19" s="37">
        <f t="shared" ref="AD19:AD27" si="32">+AD31/$AD$40</f>
        <v>3.1227455411715083E-2</v>
      </c>
      <c r="AE19" s="37">
        <f t="shared" ref="AE19:AE27" si="33">+AE31/$AE$40</f>
        <v>3.0814778170229003E-3</v>
      </c>
      <c r="AF19" s="37">
        <f t="shared" ref="AF19:AF27" si="34">+AF31/$AF$40</f>
        <v>5.0425217899147556E-2</v>
      </c>
      <c r="AG19" s="37">
        <f t="shared" ref="AG19:AG27" si="35">+AG31/$AG$40</f>
        <v>1.0191489485297222E-2</v>
      </c>
      <c r="AH19" s="37">
        <f t="shared" si="3"/>
        <v>1.6184627842595955E-2</v>
      </c>
      <c r="AI19" s="37">
        <f t="shared" ref="AI19:AI27" si="36">+AI31/$AI$40</f>
        <v>8.5017030129176954E-2</v>
      </c>
    </row>
    <row r="20" spans="1:35" x14ac:dyDescent="0.3">
      <c r="A20" s="30" t="s">
        <v>115</v>
      </c>
      <c r="B20" s="37">
        <f t="shared" si="4"/>
        <v>1.4234000234860566E-3</v>
      </c>
      <c r="C20" s="37">
        <f t="shared" si="5"/>
        <v>5.412454162429383E-3</v>
      </c>
      <c r="D20" s="37">
        <f t="shared" si="6"/>
        <v>1.6344820049151616E-2</v>
      </c>
      <c r="E20" s="58">
        <f t="shared" si="7"/>
        <v>1.9536038018126865E-3</v>
      </c>
      <c r="F20" s="37">
        <f t="shared" si="8"/>
        <v>1.9974295756405785E-2</v>
      </c>
      <c r="G20" s="37">
        <f t="shared" si="9"/>
        <v>3.0843482178048082E-2</v>
      </c>
      <c r="H20" s="37">
        <f t="shared" si="10"/>
        <v>9.5490304897194785E-3</v>
      </c>
      <c r="I20" s="37">
        <f t="shared" si="11"/>
        <v>5.7775393939323615E-3</v>
      </c>
      <c r="J20" s="37">
        <f t="shared" si="12"/>
        <v>2.1909104756012061E-2</v>
      </c>
      <c r="K20" s="37">
        <f t="shared" si="13"/>
        <v>2.0028695164680737E-2</v>
      </c>
      <c r="L20" s="37">
        <f t="shared" si="14"/>
        <v>3.1185933936620402E-2</v>
      </c>
      <c r="M20" s="37">
        <f t="shared" si="15"/>
        <v>2.8321676160823959E-2</v>
      </c>
      <c r="N20" s="37">
        <f t="shared" si="16"/>
        <v>3.0775990803070953E-2</v>
      </c>
      <c r="O20" s="37">
        <f t="shared" si="17"/>
        <v>0.18367350210464137</v>
      </c>
      <c r="P20" s="37">
        <f t="shared" si="18"/>
        <v>4.1711305322157798E-2</v>
      </c>
      <c r="Q20" s="37">
        <f t="shared" si="19"/>
        <v>1.6361583953210187E-2</v>
      </c>
      <c r="R20" s="37">
        <f t="shared" si="20"/>
        <v>4.017958561164779E-3</v>
      </c>
      <c r="S20" s="37">
        <f t="shared" si="21"/>
        <v>1.5571497154643388E-2</v>
      </c>
      <c r="T20" s="37">
        <f t="shared" si="22"/>
        <v>3.6746466460576529E-3</v>
      </c>
      <c r="U20" s="37">
        <f t="shared" si="23"/>
        <v>3.6177538510257894E-2</v>
      </c>
      <c r="V20" s="37">
        <f t="shared" si="24"/>
        <v>5.5873712709875963E-2</v>
      </c>
      <c r="W20" s="37">
        <f t="shared" si="25"/>
        <v>6.0872037847150687E-2</v>
      </c>
      <c r="X20" s="37">
        <f t="shared" si="26"/>
        <v>1.7972418088529597E-2</v>
      </c>
      <c r="Y20" s="37">
        <f t="shared" si="27"/>
        <v>0</v>
      </c>
      <c r="Z20" s="37">
        <f t="shared" si="28"/>
        <v>9.4269052655362937E-3</v>
      </c>
      <c r="AA20" s="37">
        <f t="shared" si="29"/>
        <v>6.0963193602403314E-2</v>
      </c>
      <c r="AB20" s="37">
        <f t="shared" si="30"/>
        <v>1.3102265052172477E-2</v>
      </c>
      <c r="AC20" s="37">
        <f t="shared" si="31"/>
        <v>0</v>
      </c>
      <c r="AD20" s="37">
        <f t="shared" si="32"/>
        <v>8.6848794004670642E-4</v>
      </c>
      <c r="AE20" s="37">
        <f t="shared" si="33"/>
        <v>7.697983902586491E-3</v>
      </c>
      <c r="AF20" s="37">
        <f t="shared" si="34"/>
        <v>2.7655213170754693E-2</v>
      </c>
      <c r="AG20" s="37">
        <f t="shared" si="35"/>
        <v>1.1398298164611825E-2</v>
      </c>
      <c r="AH20" s="37">
        <f t="shared" si="3"/>
        <v>3.4626099640117917E-2</v>
      </c>
      <c r="AI20" s="37">
        <f t="shared" si="36"/>
        <v>3.1295251694236234E-2</v>
      </c>
    </row>
    <row r="21" spans="1:35" x14ac:dyDescent="0.3">
      <c r="A21" s="31" t="s">
        <v>116</v>
      </c>
      <c r="B21" s="37">
        <f t="shared" si="4"/>
        <v>1.1349968648431883E-3</v>
      </c>
      <c r="C21" s="37">
        <f t="shared" si="5"/>
        <v>3.5641333949408727E-3</v>
      </c>
      <c r="D21" s="37">
        <f t="shared" si="6"/>
        <v>1.5563105598982344E-2</v>
      </c>
      <c r="E21" s="58">
        <f t="shared" si="7"/>
        <v>3.9472933585980594E-3</v>
      </c>
      <c r="F21" s="37">
        <f t="shared" si="8"/>
        <v>1.2214063347690608E-2</v>
      </c>
      <c r="G21" s="37">
        <f t="shared" si="9"/>
        <v>2.2116897241475225E-2</v>
      </c>
      <c r="H21" s="37">
        <f t="shared" si="10"/>
        <v>2.5819433757198185E-2</v>
      </c>
      <c r="I21" s="37">
        <f t="shared" si="11"/>
        <v>2.0580250212707998E-2</v>
      </c>
      <c r="J21" s="37">
        <f t="shared" si="12"/>
        <v>1.754789126413454E-2</v>
      </c>
      <c r="K21" s="37">
        <f t="shared" si="13"/>
        <v>1.5137704272526033E-2</v>
      </c>
      <c r="L21" s="37">
        <f t="shared" si="14"/>
        <v>3.8817604328735954E-2</v>
      </c>
      <c r="M21" s="37">
        <f t="shared" si="15"/>
        <v>8.1913902939171737E-2</v>
      </c>
      <c r="N21" s="37">
        <f t="shared" si="16"/>
        <v>1.5797548142814422E-2</v>
      </c>
      <c r="O21" s="37">
        <f t="shared" si="17"/>
        <v>3.1784550137793494E-2</v>
      </c>
      <c r="P21" s="37">
        <f t="shared" si="18"/>
        <v>3.5948913139251241E-2</v>
      </c>
      <c r="Q21" s="37">
        <f t="shared" si="19"/>
        <v>1.4572498621002494E-2</v>
      </c>
      <c r="R21" s="37">
        <f t="shared" si="20"/>
        <v>1.4545986625864402E-2</v>
      </c>
      <c r="S21" s="37">
        <f t="shared" si="21"/>
        <v>2.9751557992090962E-3</v>
      </c>
      <c r="T21" s="37">
        <f t="shared" si="22"/>
        <v>2.1498377863023266E-3</v>
      </c>
      <c r="U21" s="37">
        <f t="shared" si="23"/>
        <v>5.5021243499368912E-2</v>
      </c>
      <c r="V21" s="37">
        <f t="shared" si="24"/>
        <v>5.7886091515398759E-2</v>
      </c>
      <c r="W21" s="37">
        <f t="shared" si="25"/>
        <v>5.6384474867296717E-2</v>
      </c>
      <c r="X21" s="37">
        <f t="shared" si="26"/>
        <v>1.7670997060749493E-2</v>
      </c>
      <c r="Y21" s="37">
        <f t="shared" si="27"/>
        <v>0</v>
      </c>
      <c r="Z21" s="37">
        <f t="shared" si="28"/>
        <v>6.0106237961147233E-3</v>
      </c>
      <c r="AA21" s="37">
        <f t="shared" si="29"/>
        <v>2.531768272952601E-2</v>
      </c>
      <c r="AB21" s="37">
        <f t="shared" si="30"/>
        <v>1.29478422383813E-2</v>
      </c>
      <c r="AC21" s="37">
        <f t="shared" si="31"/>
        <v>0</v>
      </c>
      <c r="AD21" s="37">
        <f t="shared" si="32"/>
        <v>1.338951774693716E-3</v>
      </c>
      <c r="AE21" s="37">
        <f t="shared" si="33"/>
        <v>5.3258488859022641E-3</v>
      </c>
      <c r="AF21" s="37">
        <f t="shared" si="34"/>
        <v>1.3945504331939846E-2</v>
      </c>
      <c r="AG21" s="37">
        <f t="shared" si="35"/>
        <v>6.9742036694627084E-3</v>
      </c>
      <c r="AH21" s="37">
        <f t="shared" si="3"/>
        <v>1.2080537063097111E-2</v>
      </c>
      <c r="AI21" s="37">
        <f t="shared" si="36"/>
        <v>3.9093081956271231E-2</v>
      </c>
    </row>
    <row r="22" spans="1:35" x14ac:dyDescent="0.3">
      <c r="A22" s="30" t="s">
        <v>117</v>
      </c>
      <c r="B22" s="37">
        <f t="shared" si="4"/>
        <v>9.5546204673021542E-4</v>
      </c>
      <c r="C22" s="37">
        <f t="shared" si="5"/>
        <v>9.1871356647225139E-3</v>
      </c>
      <c r="D22" s="37">
        <f t="shared" si="6"/>
        <v>1.1239722433993836E-2</v>
      </c>
      <c r="E22" s="58">
        <f t="shared" si="7"/>
        <v>1.3885752870482896E-3</v>
      </c>
      <c r="F22" s="37">
        <f t="shared" si="8"/>
        <v>1.0744474539568746E-2</v>
      </c>
      <c r="G22" s="37">
        <f t="shared" si="9"/>
        <v>1.1801870405932191E-2</v>
      </c>
      <c r="H22" s="37">
        <f t="shared" si="10"/>
        <v>6.1564953763569435E-3</v>
      </c>
      <c r="I22" s="37">
        <f t="shared" si="11"/>
        <v>1.5064305903870888E-2</v>
      </c>
      <c r="J22" s="37">
        <f t="shared" si="12"/>
        <v>7.7595778760939102E-3</v>
      </c>
      <c r="K22" s="37">
        <f t="shared" si="13"/>
        <v>1.0303343256197224E-2</v>
      </c>
      <c r="L22" s="37">
        <f t="shared" si="14"/>
        <v>2.9741486939048007E-2</v>
      </c>
      <c r="M22" s="37">
        <f t="shared" si="15"/>
        <v>2.6787943783934978E-2</v>
      </c>
      <c r="N22" s="37">
        <f t="shared" si="16"/>
        <v>1.1625309068707948E-2</v>
      </c>
      <c r="O22" s="37">
        <f t="shared" si="17"/>
        <v>4.6696720722357143E-2</v>
      </c>
      <c r="P22" s="37">
        <f t="shared" si="18"/>
        <v>1.4232119132312423E-2</v>
      </c>
      <c r="Q22" s="37">
        <f t="shared" si="19"/>
        <v>3.7342419954681217E-3</v>
      </c>
      <c r="R22" s="37">
        <f t="shared" si="20"/>
        <v>3.5537546060826768E-3</v>
      </c>
      <c r="S22" s="37">
        <f t="shared" si="21"/>
        <v>4.9742916646411204E-3</v>
      </c>
      <c r="T22" s="37">
        <f t="shared" si="22"/>
        <v>7.0192402358875317E-4</v>
      </c>
      <c r="U22" s="37">
        <f t="shared" si="23"/>
        <v>4.7938793102478505E-2</v>
      </c>
      <c r="V22" s="37">
        <f t="shared" si="24"/>
        <v>5.6528510279034057E-2</v>
      </c>
      <c r="W22" s="37">
        <f t="shared" si="25"/>
        <v>3.582913581163031E-2</v>
      </c>
      <c r="X22" s="37">
        <f t="shared" si="26"/>
        <v>5.5989218145800412E-3</v>
      </c>
      <c r="Y22" s="37">
        <f t="shared" si="27"/>
        <v>0</v>
      </c>
      <c r="Z22" s="37">
        <f t="shared" si="28"/>
        <v>2.6637554816584495E-3</v>
      </c>
      <c r="AA22" s="37">
        <f t="shared" si="29"/>
        <v>1.6076820086144108E-2</v>
      </c>
      <c r="AB22" s="37">
        <f t="shared" si="30"/>
        <v>1.0722292604663333E-2</v>
      </c>
      <c r="AC22" s="37">
        <f t="shared" si="31"/>
        <v>1.4069208474488991E-4</v>
      </c>
      <c r="AD22" s="37">
        <f t="shared" si="32"/>
        <v>5.6294919354570581E-4</v>
      </c>
      <c r="AE22" s="37">
        <f t="shared" si="33"/>
        <v>3.6295284196537639E-3</v>
      </c>
      <c r="AF22" s="37">
        <f t="shared" si="34"/>
        <v>2.7051561099615224E-2</v>
      </c>
      <c r="AG22" s="37">
        <f t="shared" si="35"/>
        <v>5.4175882976843061E-3</v>
      </c>
      <c r="AH22" s="37">
        <f t="shared" si="3"/>
        <v>1.1941522209017221E-2</v>
      </c>
      <c r="AI22" s="37">
        <f t="shared" si="36"/>
        <v>2.726624794321706E-2</v>
      </c>
    </row>
    <row r="23" spans="1:35" x14ac:dyDescent="0.3">
      <c r="A23" s="31" t="s">
        <v>118</v>
      </c>
      <c r="B23" s="37">
        <f t="shared" si="4"/>
        <v>1.0361980908940758E-3</v>
      </c>
      <c r="C23" s="37">
        <f t="shared" si="5"/>
        <v>4.3888196265342459E-3</v>
      </c>
      <c r="D23" s="37">
        <f t="shared" si="6"/>
        <v>9.2968486773431919E-3</v>
      </c>
      <c r="E23" s="58">
        <f t="shared" si="7"/>
        <v>4.3414067646991867E-3</v>
      </c>
      <c r="F23" s="37">
        <f t="shared" si="8"/>
        <v>8.1073781412283798E-3</v>
      </c>
      <c r="G23" s="37">
        <f t="shared" si="9"/>
        <v>7.6108506933638981E-3</v>
      </c>
      <c r="H23" s="37">
        <f t="shared" si="10"/>
        <v>7.2476476757075406E-3</v>
      </c>
      <c r="I23" s="37">
        <f t="shared" si="11"/>
        <v>6.6985538265707505E-3</v>
      </c>
      <c r="J23" s="37">
        <f t="shared" si="12"/>
        <v>4.7708351852929201E-3</v>
      </c>
      <c r="K23" s="37">
        <f t="shared" si="13"/>
        <v>6.8110062976081088E-3</v>
      </c>
      <c r="L23" s="37">
        <f t="shared" si="14"/>
        <v>2.8131488108061525E-2</v>
      </c>
      <c r="M23" s="37">
        <f t="shared" si="15"/>
        <v>0</v>
      </c>
      <c r="N23" s="37">
        <f t="shared" si="16"/>
        <v>1.0335315757469345E-2</v>
      </c>
      <c r="O23" s="37">
        <f t="shared" si="17"/>
        <v>3.8733906302702188E-2</v>
      </c>
      <c r="P23" s="37">
        <f t="shared" si="18"/>
        <v>5.7733825601775739E-4</v>
      </c>
      <c r="Q23" s="37">
        <f t="shared" si="19"/>
        <v>3.9608430312089169E-3</v>
      </c>
      <c r="R23" s="37">
        <f t="shared" si="20"/>
        <v>1.5913704959081422E-3</v>
      </c>
      <c r="S23" s="37">
        <f t="shared" si="21"/>
        <v>1.1689274064935601E-3</v>
      </c>
      <c r="T23" s="37">
        <f t="shared" si="22"/>
        <v>1.2496563834950441E-3</v>
      </c>
      <c r="U23" s="37">
        <f t="shared" si="23"/>
        <v>3.4301822816217006E-2</v>
      </c>
      <c r="V23" s="37">
        <f t="shared" si="24"/>
        <v>4.2998508319623215E-2</v>
      </c>
      <c r="W23" s="37">
        <f t="shared" si="25"/>
        <v>1.9106209867595484E-2</v>
      </c>
      <c r="X23" s="37">
        <f t="shared" si="26"/>
        <v>9.2422739139048915E-3</v>
      </c>
      <c r="Y23" s="37">
        <f t="shared" si="27"/>
        <v>0</v>
      </c>
      <c r="Z23" s="37">
        <f t="shared" si="28"/>
        <v>2.0360921540038229E-3</v>
      </c>
      <c r="AA23" s="37">
        <f t="shared" si="29"/>
        <v>1.4403643108120069E-2</v>
      </c>
      <c r="AB23" s="37">
        <f t="shared" si="30"/>
        <v>9.3982556611059056E-3</v>
      </c>
      <c r="AC23" s="37">
        <f t="shared" si="31"/>
        <v>7.0346042372444956E-5</v>
      </c>
      <c r="AD23" s="37">
        <f t="shared" si="32"/>
        <v>4.603869795820875E-4</v>
      </c>
      <c r="AE23" s="37">
        <f t="shared" si="33"/>
        <v>1.775636598470187E-3</v>
      </c>
      <c r="AF23" s="37">
        <f t="shared" si="34"/>
        <v>6.2624864316204315E-2</v>
      </c>
      <c r="AG23" s="37">
        <f t="shared" si="35"/>
        <v>1.5098996224745505E-3</v>
      </c>
      <c r="AH23" s="37">
        <f t="shared" si="3"/>
        <v>3.0961203932353725E-2</v>
      </c>
      <c r="AI23" s="37">
        <f t="shared" si="36"/>
        <v>2.3742662949679538E-2</v>
      </c>
    </row>
    <row r="24" spans="1:35" x14ac:dyDescent="0.3">
      <c r="A24" s="30" t="s">
        <v>119</v>
      </c>
      <c r="B24" s="37">
        <f t="shared" si="4"/>
        <v>1.3692978279026006E-3</v>
      </c>
      <c r="C24" s="37">
        <f t="shared" si="5"/>
        <v>2.9346271129211069E-3</v>
      </c>
      <c r="D24" s="37">
        <f t="shared" si="6"/>
        <v>1.7592655214240218E-2</v>
      </c>
      <c r="E24" s="58">
        <f t="shared" si="7"/>
        <v>9.0752590321710209E-4</v>
      </c>
      <c r="F24" s="37">
        <f t="shared" si="8"/>
        <v>2.9065651762836479E-2</v>
      </c>
      <c r="G24" s="37">
        <f t="shared" si="9"/>
        <v>1.6750769899313175E-2</v>
      </c>
      <c r="H24" s="37">
        <f t="shared" si="10"/>
        <v>2.1116564869357923E-2</v>
      </c>
      <c r="I24" s="37">
        <f t="shared" si="11"/>
        <v>1.9531769121429603E-2</v>
      </c>
      <c r="J24" s="37">
        <f t="shared" si="12"/>
        <v>1.2436978445184979E-2</v>
      </c>
      <c r="K24" s="37">
        <f t="shared" si="13"/>
        <v>1.0399891422033337E-2</v>
      </c>
      <c r="L24" s="37">
        <f t="shared" si="14"/>
        <v>5.5825176522397414E-2</v>
      </c>
      <c r="M24" s="37">
        <f t="shared" si="15"/>
        <v>0</v>
      </c>
      <c r="N24" s="37">
        <f t="shared" si="16"/>
        <v>2.41954067025461E-2</v>
      </c>
      <c r="O24" s="37">
        <f t="shared" si="17"/>
        <v>2.0247164015598094E-2</v>
      </c>
      <c r="P24" s="37">
        <f t="shared" si="18"/>
        <v>7.4735355680173509E-3</v>
      </c>
      <c r="Q24" s="37">
        <f t="shared" si="19"/>
        <v>3.4272590472458186E-3</v>
      </c>
      <c r="R24" s="37">
        <f t="shared" si="20"/>
        <v>2.1053139503685436E-3</v>
      </c>
      <c r="S24" s="37">
        <f t="shared" si="21"/>
        <v>5.3611483459338194E-3</v>
      </c>
      <c r="T24" s="37">
        <f t="shared" si="22"/>
        <v>2.8522692037796192E-3</v>
      </c>
      <c r="U24" s="37">
        <f t="shared" si="23"/>
        <v>4.7983186393269976E-2</v>
      </c>
      <c r="V24" s="37">
        <f t="shared" si="24"/>
        <v>7.1685426027837146E-2</v>
      </c>
      <c r="W24" s="37">
        <f t="shared" si="25"/>
        <v>1.9235803010040072E-2</v>
      </c>
      <c r="X24" s="37">
        <f t="shared" si="26"/>
        <v>8.175055279842967E-3</v>
      </c>
      <c r="Y24" s="37">
        <f t="shared" si="27"/>
        <v>0</v>
      </c>
      <c r="Z24" s="37">
        <f t="shared" si="28"/>
        <v>7.3833504812390611E-3</v>
      </c>
      <c r="AA24" s="37">
        <f t="shared" si="29"/>
        <v>2.726187170081901E-2</v>
      </c>
      <c r="AB24" s="37">
        <f t="shared" si="30"/>
        <v>1.0836056299224059E-2</v>
      </c>
      <c r="AC24" s="37">
        <f t="shared" si="31"/>
        <v>0</v>
      </c>
      <c r="AD24" s="37">
        <f t="shared" si="32"/>
        <v>5.6669746596007566E-4</v>
      </c>
      <c r="AE24" s="37">
        <f t="shared" si="33"/>
        <v>5.7534907297004069E-3</v>
      </c>
      <c r="AF24" s="37">
        <f t="shared" si="34"/>
        <v>0</v>
      </c>
      <c r="AG24" s="37">
        <f t="shared" si="35"/>
        <v>4.382012966618421E-3</v>
      </c>
      <c r="AH24" s="37">
        <f t="shared" si="3"/>
        <v>0</v>
      </c>
      <c r="AI24" s="37">
        <f t="shared" si="36"/>
        <v>3.7606609427395292E-2</v>
      </c>
    </row>
    <row r="25" spans="1:35" x14ac:dyDescent="0.3">
      <c r="A25" s="31" t="s">
        <v>120</v>
      </c>
      <c r="B25" s="37">
        <f t="shared" si="4"/>
        <v>2.5603251435855385E-4</v>
      </c>
      <c r="C25" s="37">
        <f t="shared" si="5"/>
        <v>6.7500318452974354E-3</v>
      </c>
      <c r="D25" s="37">
        <f t="shared" si="6"/>
        <v>1.5464530582289804E-2</v>
      </c>
      <c r="E25" s="58">
        <f t="shared" si="7"/>
        <v>1.6881133782962091E-4</v>
      </c>
      <c r="F25" s="37">
        <f t="shared" si="8"/>
        <v>7.5609200569029759E-3</v>
      </c>
      <c r="G25" s="37">
        <f t="shared" si="9"/>
        <v>1.6212427887276594E-2</v>
      </c>
      <c r="H25" s="37">
        <f t="shared" si="10"/>
        <v>2.3227867407837978E-2</v>
      </c>
      <c r="I25" s="37">
        <f t="shared" si="11"/>
        <v>1.7652020732704422E-2</v>
      </c>
      <c r="J25" s="37">
        <f t="shared" si="12"/>
        <v>8.7843556744570776E-3</v>
      </c>
      <c r="K25" s="37">
        <f t="shared" si="13"/>
        <v>6.1213617731773126E-3</v>
      </c>
      <c r="L25" s="37">
        <f t="shared" si="14"/>
        <v>4.3670743497408099E-2</v>
      </c>
      <c r="M25" s="37">
        <f t="shared" si="15"/>
        <v>0</v>
      </c>
      <c r="N25" s="37">
        <f t="shared" si="16"/>
        <v>1.2133943451796648E-2</v>
      </c>
      <c r="O25" s="37">
        <f t="shared" si="17"/>
        <v>5.9139236614196228E-3</v>
      </c>
      <c r="P25" s="37">
        <f t="shared" si="18"/>
        <v>7.0858390680351817E-3</v>
      </c>
      <c r="Q25" s="37">
        <f t="shared" si="19"/>
        <v>3.3402088097196077E-3</v>
      </c>
      <c r="R25" s="37">
        <f t="shared" si="20"/>
        <v>1.2515875471052257E-2</v>
      </c>
      <c r="S25" s="37">
        <f t="shared" si="21"/>
        <v>8.5247519613162689E-4</v>
      </c>
      <c r="T25" s="37">
        <f t="shared" si="22"/>
        <v>8.8951075647065081E-4</v>
      </c>
      <c r="U25" s="37">
        <f t="shared" si="23"/>
        <v>0</v>
      </c>
      <c r="V25" s="37">
        <f t="shared" si="24"/>
        <v>0</v>
      </c>
      <c r="W25" s="37">
        <f t="shared" si="25"/>
        <v>5.6714218141920168E-4</v>
      </c>
      <c r="X25" s="37">
        <f t="shared" si="26"/>
        <v>6.6472394386472055E-3</v>
      </c>
      <c r="Y25" s="37">
        <f t="shared" si="27"/>
        <v>6.2274690376880812E-3</v>
      </c>
      <c r="Z25" s="37">
        <f t="shared" si="28"/>
        <v>2.8954107930978289E-3</v>
      </c>
      <c r="AA25" s="37">
        <f t="shared" si="29"/>
        <v>5.3374694454424929E-3</v>
      </c>
      <c r="AB25" s="37">
        <f t="shared" si="30"/>
        <v>7.8618542416806231E-3</v>
      </c>
      <c r="AC25" s="37">
        <f t="shared" si="31"/>
        <v>0</v>
      </c>
      <c r="AD25" s="37">
        <f t="shared" si="32"/>
        <v>2.7008299930988494E-4</v>
      </c>
      <c r="AE25" s="37">
        <f t="shared" si="33"/>
        <v>0</v>
      </c>
      <c r="AF25" s="37">
        <f t="shared" si="34"/>
        <v>0</v>
      </c>
      <c r="AG25" s="37">
        <f t="shared" si="35"/>
        <v>1.6867336391419808E-3</v>
      </c>
      <c r="AH25" s="37">
        <f t="shared" si="3"/>
        <v>0</v>
      </c>
      <c r="AI25" s="37">
        <f t="shared" si="36"/>
        <v>2.5887469667307931E-2</v>
      </c>
    </row>
    <row r="26" spans="1:35" x14ac:dyDescent="0.3">
      <c r="A26" s="30" t="s">
        <v>121</v>
      </c>
      <c r="B26" s="37">
        <f t="shared" si="4"/>
        <v>2.6448610390868415E-4</v>
      </c>
      <c r="C26" s="37">
        <f t="shared" si="5"/>
        <v>1.0215001101741415E-2</v>
      </c>
      <c r="D26" s="37">
        <f t="shared" si="6"/>
        <v>1.5249817895421069E-2</v>
      </c>
      <c r="E26" s="58">
        <f t="shared" si="7"/>
        <v>1.2323546432527624E-3</v>
      </c>
      <c r="F26" s="37">
        <f t="shared" si="8"/>
        <v>2.4816546723951369E-2</v>
      </c>
      <c r="G26" s="37">
        <f t="shared" si="9"/>
        <v>3.8273445042383697E-2</v>
      </c>
      <c r="H26" s="37">
        <f t="shared" si="10"/>
        <v>1.6541559861153188E-2</v>
      </c>
      <c r="I26" s="37">
        <f t="shared" si="11"/>
        <v>6.3096438657136641E-2</v>
      </c>
      <c r="J26" s="37">
        <f t="shared" si="12"/>
        <v>1.1018116286132643E-2</v>
      </c>
      <c r="K26" s="37">
        <f t="shared" si="13"/>
        <v>1.5995322165619309E-2</v>
      </c>
      <c r="L26" s="37">
        <f t="shared" si="14"/>
        <v>4.8705699892492807E-2</v>
      </c>
      <c r="M26" s="37">
        <f t="shared" si="15"/>
        <v>0</v>
      </c>
      <c r="N26" s="37">
        <f t="shared" si="16"/>
        <v>1.4888831284810011E-2</v>
      </c>
      <c r="O26" s="37">
        <f t="shared" si="17"/>
        <v>1.3030192892786091E-2</v>
      </c>
      <c r="P26" s="37">
        <f t="shared" si="18"/>
        <v>2.7287988274196187E-3</v>
      </c>
      <c r="Q26" s="37">
        <f t="shared" si="19"/>
        <v>9.9380462410703328E-3</v>
      </c>
      <c r="R26" s="37">
        <f t="shared" si="20"/>
        <v>1.0041934236546805E-2</v>
      </c>
      <c r="S26" s="37">
        <f t="shared" si="21"/>
        <v>5.1008911826526801E-3</v>
      </c>
      <c r="T26" s="37">
        <f t="shared" si="22"/>
        <v>1.4164397011022195E-3</v>
      </c>
      <c r="U26" s="37">
        <f t="shared" si="23"/>
        <v>1.9207380410918421E-5</v>
      </c>
      <c r="V26" s="37">
        <f t="shared" si="24"/>
        <v>0</v>
      </c>
      <c r="W26" s="37">
        <f t="shared" si="25"/>
        <v>3.2536644920624848E-4</v>
      </c>
      <c r="X26" s="37">
        <f t="shared" si="26"/>
        <v>1.289427775811027E-2</v>
      </c>
      <c r="Y26" s="37">
        <f t="shared" si="27"/>
        <v>0</v>
      </c>
      <c r="Z26" s="37">
        <f t="shared" si="28"/>
        <v>5.879513788148427E-3</v>
      </c>
      <c r="AA26" s="37">
        <f t="shared" si="29"/>
        <v>0</v>
      </c>
      <c r="AB26" s="37">
        <f t="shared" si="30"/>
        <v>1.9609727773702956E-2</v>
      </c>
      <c r="AC26" s="37">
        <f t="shared" si="31"/>
        <v>0</v>
      </c>
      <c r="AD26" s="37">
        <f t="shared" si="32"/>
        <v>1.4391943938659398E-4</v>
      </c>
      <c r="AE26" s="37">
        <f t="shared" si="33"/>
        <v>0</v>
      </c>
      <c r="AF26" s="37">
        <f t="shared" si="34"/>
        <v>0</v>
      </c>
      <c r="AG26" s="37">
        <f t="shared" si="35"/>
        <v>3.8790848552032412E-3</v>
      </c>
      <c r="AH26" s="37">
        <f t="shared" si="3"/>
        <v>0</v>
      </c>
      <c r="AI26" s="37">
        <f t="shared" si="36"/>
        <v>1.5799189144275114E-2</v>
      </c>
    </row>
    <row r="27" spans="1:35" x14ac:dyDescent="0.3">
      <c r="A27" s="31" t="s">
        <v>122</v>
      </c>
      <c r="B27" s="37">
        <f t="shared" si="4"/>
        <v>0</v>
      </c>
      <c r="C27" s="37">
        <f t="shared" si="5"/>
        <v>6.7126970364844154E-4</v>
      </c>
      <c r="D27" s="37">
        <f t="shared" si="6"/>
        <v>0</v>
      </c>
      <c r="E27" s="58">
        <f t="shared" si="7"/>
        <v>8.0062699785487699E-4</v>
      </c>
      <c r="F27" s="37">
        <f t="shared" si="8"/>
        <v>0</v>
      </c>
      <c r="G27" s="37">
        <f t="shared" si="9"/>
        <v>3.4567425658330056E-2</v>
      </c>
      <c r="H27" s="37">
        <f t="shared" si="10"/>
        <v>1.3411881250178066E-2</v>
      </c>
      <c r="I27" s="37">
        <f t="shared" si="11"/>
        <v>0.20282302654144235</v>
      </c>
      <c r="J27" s="37">
        <f t="shared" si="12"/>
        <v>4.9564257494154104E-3</v>
      </c>
      <c r="K27" s="37">
        <f t="shared" si="13"/>
        <v>3.6696608898210276E-3</v>
      </c>
      <c r="L27" s="37">
        <f t="shared" si="14"/>
        <v>1.5321630507992763E-2</v>
      </c>
      <c r="M27" s="37">
        <f t="shared" si="15"/>
        <v>0</v>
      </c>
      <c r="N27" s="37">
        <f t="shared" si="16"/>
        <v>6.4876799765388132E-5</v>
      </c>
      <c r="O27" s="37">
        <f t="shared" si="17"/>
        <v>0</v>
      </c>
      <c r="P27" s="37">
        <f t="shared" si="18"/>
        <v>4.6254036132290052E-2</v>
      </c>
      <c r="Q27" s="37">
        <f t="shared" si="19"/>
        <v>1.4957377436320059E-2</v>
      </c>
      <c r="R27" s="37">
        <f t="shared" si="20"/>
        <v>2.9004000857540584E-3</v>
      </c>
      <c r="S27" s="37">
        <f t="shared" si="21"/>
        <v>1.0390635871570563E-2</v>
      </c>
      <c r="T27" s="37">
        <f t="shared" si="22"/>
        <v>0</v>
      </c>
      <c r="U27" s="37">
        <f t="shared" si="23"/>
        <v>8.7305983574168416E-6</v>
      </c>
      <c r="V27" s="37">
        <f t="shared" si="24"/>
        <v>0</v>
      </c>
      <c r="W27" s="37">
        <f t="shared" si="25"/>
        <v>8.0573699872801561E-5</v>
      </c>
      <c r="X27" s="37">
        <f t="shared" si="26"/>
        <v>0</v>
      </c>
      <c r="Y27" s="37">
        <f t="shared" si="27"/>
        <v>1.3197588443195699E-3</v>
      </c>
      <c r="Z27" s="37">
        <f t="shared" si="28"/>
        <v>6.4393577994591492E-4</v>
      </c>
      <c r="AA27" s="37">
        <f t="shared" si="29"/>
        <v>0</v>
      </c>
      <c r="AB27" s="37">
        <f t="shared" si="30"/>
        <v>3.995395446166523E-5</v>
      </c>
      <c r="AC27" s="37">
        <f t="shared" si="31"/>
        <v>0.99734248284370763</v>
      </c>
      <c r="AD27" s="37">
        <f t="shared" si="32"/>
        <v>0</v>
      </c>
      <c r="AE27" s="37">
        <f t="shared" si="33"/>
        <v>0</v>
      </c>
      <c r="AF27" s="37">
        <f t="shared" si="34"/>
        <v>0</v>
      </c>
      <c r="AG27" s="37">
        <f t="shared" si="35"/>
        <v>0</v>
      </c>
      <c r="AH27" s="37">
        <f t="shared" si="3"/>
        <v>0</v>
      </c>
      <c r="AI27" s="37">
        <f t="shared" si="36"/>
        <v>2.5375688681700328E-5</v>
      </c>
    </row>
    <row r="29" spans="1:35" x14ac:dyDescent="0.3">
      <c r="A29" s="35" t="s">
        <v>108</v>
      </c>
      <c r="B29" s="36" t="s">
        <v>11</v>
      </c>
      <c r="C29" s="36" t="s">
        <v>78</v>
      </c>
      <c r="D29" s="36" t="s">
        <v>79</v>
      </c>
      <c r="E29" s="36" t="s">
        <v>80</v>
      </c>
      <c r="F29" s="36" t="s">
        <v>109</v>
      </c>
      <c r="G29" s="36" t="s">
        <v>82</v>
      </c>
      <c r="H29" s="36" t="s">
        <v>17</v>
      </c>
      <c r="I29" s="36" t="s">
        <v>83</v>
      </c>
      <c r="J29" s="36" t="s">
        <v>19</v>
      </c>
      <c r="K29" s="36" t="s">
        <v>20</v>
      </c>
      <c r="L29" s="36" t="s">
        <v>21</v>
      </c>
      <c r="M29" s="36" t="s">
        <v>22</v>
      </c>
      <c r="N29" s="36" t="s">
        <v>84</v>
      </c>
      <c r="O29" s="36" t="s">
        <v>85</v>
      </c>
      <c r="P29" s="36" t="s">
        <v>86</v>
      </c>
      <c r="Q29" s="36" t="s">
        <v>87</v>
      </c>
      <c r="R29" s="36" t="s">
        <v>88</v>
      </c>
      <c r="S29" s="36" t="s">
        <v>67</v>
      </c>
      <c r="T29" s="36" t="s">
        <v>89</v>
      </c>
      <c r="U29" s="36" t="s">
        <v>110</v>
      </c>
      <c r="V29" s="36" t="s">
        <v>31</v>
      </c>
      <c r="W29" s="36" t="s">
        <v>91</v>
      </c>
      <c r="X29" s="36" t="s">
        <v>92</v>
      </c>
      <c r="Y29" s="36" t="s">
        <v>93</v>
      </c>
      <c r="Z29" s="36" t="s">
        <v>94</v>
      </c>
      <c r="AA29" s="36" t="s">
        <v>95</v>
      </c>
      <c r="AB29" s="36" t="s">
        <v>96</v>
      </c>
      <c r="AC29" s="36" t="s">
        <v>38</v>
      </c>
      <c r="AD29" s="36" t="s">
        <v>97</v>
      </c>
      <c r="AE29" s="36" t="s">
        <v>98</v>
      </c>
      <c r="AF29" s="36" t="s">
        <v>41</v>
      </c>
      <c r="AG29" s="36" t="s">
        <v>42</v>
      </c>
      <c r="AH29" s="36" t="s">
        <v>104</v>
      </c>
      <c r="AI29" s="36" t="s">
        <v>99</v>
      </c>
    </row>
    <row r="30" spans="1:35" x14ac:dyDescent="0.3">
      <c r="A30" s="32" t="s">
        <v>111</v>
      </c>
      <c r="B30" s="62">
        <v>130438327.68485208</v>
      </c>
      <c r="C30" s="62">
        <v>44278560.079999968</v>
      </c>
      <c r="D30" s="62">
        <v>57904535.25930398</v>
      </c>
      <c r="E30" s="62">
        <v>200542759.16</v>
      </c>
      <c r="F30" s="62">
        <v>39930701.742876001</v>
      </c>
      <c r="G30" s="62">
        <v>65770903.339999966</v>
      </c>
      <c r="H30" s="62">
        <v>7745308.5499999998</v>
      </c>
      <c r="I30" s="62">
        <v>22890876.860000007</v>
      </c>
      <c r="J30" s="62">
        <v>80596069.328699812</v>
      </c>
      <c r="K30" s="62">
        <v>103699035.71000043</v>
      </c>
      <c r="L30" s="62">
        <v>66204126.940000124</v>
      </c>
      <c r="M30" s="62">
        <v>10420718.529999999</v>
      </c>
      <c r="N30" s="62">
        <v>411214225.17229903</v>
      </c>
      <c r="O30" s="62">
        <v>29003697.659279991</v>
      </c>
      <c r="P30" s="62">
        <v>83356437.4326085</v>
      </c>
      <c r="Q30" s="62">
        <v>78635352.228700131</v>
      </c>
      <c r="R30" s="62">
        <v>9165436.5899999999</v>
      </c>
      <c r="S30" s="62">
        <v>12927946.909999998</v>
      </c>
      <c r="T30" s="62">
        <v>666328736.78999949</v>
      </c>
      <c r="U30" s="62">
        <v>481092232.27999848</v>
      </c>
      <c r="V30" s="62">
        <v>1037051066.5002133</v>
      </c>
      <c r="W30" s="62">
        <v>731342110.1000005</v>
      </c>
      <c r="X30" s="62">
        <v>49872526.599999964</v>
      </c>
      <c r="Y30" s="62">
        <v>537465429.85230589</v>
      </c>
      <c r="Z30" s="62">
        <v>369103285.05900502</v>
      </c>
      <c r="AA30" s="62">
        <v>12061437.160000013</v>
      </c>
      <c r="AB30" s="62">
        <v>45773175.67999991</v>
      </c>
      <c r="AC30" s="62">
        <v>470169.82</v>
      </c>
      <c r="AD30" s="62">
        <v>726541163.84999883</v>
      </c>
      <c r="AE30" s="62">
        <v>698485878.98999965</v>
      </c>
      <c r="AF30" s="62">
        <v>16440670.33</v>
      </c>
      <c r="AG30" s="62">
        <v>320847600.02959698</v>
      </c>
      <c r="AH30" s="62">
        <v>16924932.109999999</v>
      </c>
      <c r="AI30" s="62">
        <v>965995310.05005848</v>
      </c>
    </row>
    <row r="31" spans="1:35" x14ac:dyDescent="0.3">
      <c r="A31" s="31" t="s">
        <v>114</v>
      </c>
      <c r="B31" s="63">
        <v>123125.29001599998</v>
      </c>
      <c r="C31" s="63">
        <v>198805.93999999997</v>
      </c>
      <c r="D31" s="63">
        <v>2233149.1166520002</v>
      </c>
      <c r="E31" s="63">
        <v>637923.80000000005</v>
      </c>
      <c r="F31" s="63">
        <v>1274252.74</v>
      </c>
      <c r="G31" s="63">
        <v>13089552.35</v>
      </c>
      <c r="H31" s="63">
        <v>182892.34</v>
      </c>
      <c r="I31" s="63">
        <v>370241.62</v>
      </c>
      <c r="J31" s="63">
        <v>2283469.5113999993</v>
      </c>
      <c r="K31" s="63">
        <v>16834447.959999993</v>
      </c>
      <c r="L31" s="63">
        <v>7186612.290000001</v>
      </c>
      <c r="M31" s="63">
        <v>1930370.86</v>
      </c>
      <c r="N31" s="63">
        <v>16531912.97609999</v>
      </c>
      <c r="O31" s="63">
        <v>553385.97257600003</v>
      </c>
      <c r="P31" s="63">
        <v>67860.075783999986</v>
      </c>
      <c r="Q31" s="63">
        <v>1470725.8052000003</v>
      </c>
      <c r="R31" s="63">
        <v>209206.07</v>
      </c>
      <c r="S31" s="63">
        <v>70732.7</v>
      </c>
      <c r="T31" s="63">
        <v>2001005.09</v>
      </c>
      <c r="U31" s="63">
        <v>53954863.460000008</v>
      </c>
      <c r="V31" s="63">
        <v>129275333.139999</v>
      </c>
      <c r="W31" s="63">
        <v>71340610.310000047</v>
      </c>
      <c r="X31" s="63">
        <v>1176304.95</v>
      </c>
      <c r="Y31" s="63">
        <v>688159.35799942061</v>
      </c>
      <c r="Z31" s="63">
        <v>1581985.350416</v>
      </c>
      <c r="AA31" s="63">
        <v>7572332.7599999998</v>
      </c>
      <c r="AB31" s="63">
        <v>717237.62</v>
      </c>
      <c r="AC31" s="63"/>
      <c r="AD31" s="63">
        <v>23521612.609999992</v>
      </c>
      <c r="AE31" s="63">
        <v>2212695.6</v>
      </c>
      <c r="AF31" s="63">
        <v>1013108.61</v>
      </c>
      <c r="AG31" s="63">
        <v>3425570.5045679999</v>
      </c>
      <c r="AH31" s="63">
        <v>306331.79000000004</v>
      </c>
      <c r="AI31" s="63">
        <v>114979472.68999976</v>
      </c>
    </row>
    <row r="32" spans="1:35" x14ac:dyDescent="0.3">
      <c r="A32" s="30" t="s">
        <v>115</v>
      </c>
      <c r="B32" s="65">
        <v>187045.72603999998</v>
      </c>
      <c r="C32" s="65">
        <v>251580.74</v>
      </c>
      <c r="D32" s="65">
        <v>1093067.8558719999</v>
      </c>
      <c r="E32" s="62">
        <v>398907.32</v>
      </c>
      <c r="F32" s="65">
        <v>927351.53670399997</v>
      </c>
      <c r="G32" s="65">
        <v>2959678.13</v>
      </c>
      <c r="H32" s="65">
        <v>86331.49</v>
      </c>
      <c r="I32" s="65">
        <v>207147.01</v>
      </c>
      <c r="J32" s="65">
        <v>1993613.5</v>
      </c>
      <c r="K32" s="65">
        <v>2648426.7299999981</v>
      </c>
      <c r="L32" s="65">
        <v>3229971.7499999995</v>
      </c>
      <c r="M32" s="65">
        <v>405345.41</v>
      </c>
      <c r="N32" s="65">
        <v>14956338.095800001</v>
      </c>
      <c r="O32" s="65">
        <v>8226531.5981680006</v>
      </c>
      <c r="P32" s="65">
        <v>4122968.4217719999</v>
      </c>
      <c r="Q32" s="65">
        <v>1409757.0465999998</v>
      </c>
      <c r="R32" s="65">
        <v>39702.58</v>
      </c>
      <c r="S32" s="65">
        <v>212256.55</v>
      </c>
      <c r="T32" s="65">
        <v>2488056.8800000008</v>
      </c>
      <c r="U32" s="65">
        <v>24862500.670000002</v>
      </c>
      <c r="V32" s="65">
        <v>91139100.649998829</v>
      </c>
      <c r="W32" s="65">
        <v>60501458.559999995</v>
      </c>
      <c r="X32" s="65">
        <v>995304.97</v>
      </c>
      <c r="Y32" s="65"/>
      <c r="Z32" s="65">
        <v>3628448.3115159995</v>
      </c>
      <c r="AA32" s="65">
        <v>1407103.21</v>
      </c>
      <c r="AB32" s="65">
        <v>665365.22</v>
      </c>
      <c r="AC32" s="65"/>
      <c r="AD32" s="65">
        <v>654175.5199999999</v>
      </c>
      <c r="AE32" s="65">
        <v>5527638.4000000004</v>
      </c>
      <c r="AF32" s="65">
        <v>555629.42000000004</v>
      </c>
      <c r="AG32" s="65">
        <v>3831203.873712</v>
      </c>
      <c r="AH32" s="65">
        <v>655379.61</v>
      </c>
      <c r="AI32" s="65">
        <v>42324596.990000024</v>
      </c>
    </row>
    <row r="33" spans="1:36" x14ac:dyDescent="0.3">
      <c r="A33" s="31" t="s">
        <v>116</v>
      </c>
      <c r="B33" s="63">
        <v>149147.32972800001</v>
      </c>
      <c r="C33" s="63">
        <v>165667.42000000004</v>
      </c>
      <c r="D33" s="63">
        <v>1040790.3186840002</v>
      </c>
      <c r="E33" s="63">
        <v>805999.77</v>
      </c>
      <c r="F33" s="63">
        <v>567065.31999999995</v>
      </c>
      <c r="G33" s="63">
        <v>2122292.7000000002</v>
      </c>
      <c r="H33" s="63">
        <v>233430</v>
      </c>
      <c r="I33" s="63">
        <v>737881.13</v>
      </c>
      <c r="J33" s="63">
        <v>1596765.9706000006</v>
      </c>
      <c r="K33" s="63">
        <v>2001683.0999999987</v>
      </c>
      <c r="L33" s="63">
        <v>4020394.76</v>
      </c>
      <c r="M33" s="63">
        <v>1172367.92</v>
      </c>
      <c r="N33" s="63">
        <v>7677201.1214999957</v>
      </c>
      <c r="O33" s="63">
        <v>1423594.6015399999</v>
      </c>
      <c r="P33" s="63">
        <v>3553382.7705800007</v>
      </c>
      <c r="Q33" s="63">
        <v>1255604.7554000001</v>
      </c>
      <c r="R33" s="63">
        <v>143732.99</v>
      </c>
      <c r="S33" s="63">
        <v>40554.630000000005</v>
      </c>
      <c r="T33" s="63">
        <v>1455628.04</v>
      </c>
      <c r="U33" s="63">
        <v>37812569.889999993</v>
      </c>
      <c r="V33" s="63">
        <v>94421617.339999437</v>
      </c>
      <c r="W33" s="63">
        <v>56041215.149999984</v>
      </c>
      <c r="X33" s="63">
        <v>978612.39999999991</v>
      </c>
      <c r="Y33" s="63"/>
      <c r="Z33" s="63">
        <v>2313509.805164</v>
      </c>
      <c r="AA33" s="63">
        <v>584362.30999999982</v>
      </c>
      <c r="AB33" s="63">
        <v>657523.25</v>
      </c>
      <c r="AC33" s="63"/>
      <c r="AD33" s="63">
        <v>1008545.3499999999</v>
      </c>
      <c r="AE33" s="63">
        <v>3824295.7100000004</v>
      </c>
      <c r="AF33" s="63">
        <v>280183.43</v>
      </c>
      <c r="AG33" s="63">
        <v>2344174.167812</v>
      </c>
      <c r="AH33" s="63">
        <v>228652.31</v>
      </c>
      <c r="AI33" s="63">
        <v>52870606.539999656</v>
      </c>
    </row>
    <row r="34" spans="1:36" x14ac:dyDescent="0.3">
      <c r="A34" s="30" t="s">
        <v>117</v>
      </c>
      <c r="B34" s="65">
        <v>125555.07186</v>
      </c>
      <c r="C34" s="65">
        <v>427034.81999999995</v>
      </c>
      <c r="D34" s="65">
        <v>751661.94944799994</v>
      </c>
      <c r="E34" s="62">
        <v>283533.87</v>
      </c>
      <c r="F34" s="65">
        <v>498836.35933200002</v>
      </c>
      <c r="G34" s="65">
        <v>1132483.5999999999</v>
      </c>
      <c r="H34" s="65">
        <v>55660.04</v>
      </c>
      <c r="I34" s="65">
        <v>540113.31000000006</v>
      </c>
      <c r="J34" s="65">
        <v>706080.84539999953</v>
      </c>
      <c r="K34" s="65">
        <v>1362427.7299999997</v>
      </c>
      <c r="L34" s="65">
        <v>3080368.3099999996</v>
      </c>
      <c r="M34" s="65">
        <v>383394.33</v>
      </c>
      <c r="N34" s="65">
        <v>5649600.4958000006</v>
      </c>
      <c r="O34" s="65">
        <v>2091494.11402</v>
      </c>
      <c r="P34" s="65">
        <v>1406778.7450959997</v>
      </c>
      <c r="Q34" s="65">
        <v>321752.09820000001</v>
      </c>
      <c r="R34" s="65">
        <v>35115.65</v>
      </c>
      <c r="S34" s="65">
        <v>67805.039999999994</v>
      </c>
      <c r="T34" s="65">
        <v>475263.90000000014</v>
      </c>
      <c r="U34" s="65">
        <v>32945256.219999999</v>
      </c>
      <c r="V34" s="65">
        <v>92207181.839998677</v>
      </c>
      <c r="W34" s="65">
        <v>35611013.730000004</v>
      </c>
      <c r="X34" s="65">
        <v>310065.94</v>
      </c>
      <c r="Y34" s="65"/>
      <c r="Z34" s="65">
        <v>1025288.66128</v>
      </c>
      <c r="AA34" s="65">
        <v>371072.18</v>
      </c>
      <c r="AB34" s="65">
        <v>544504.37</v>
      </c>
      <c r="AC34" s="65">
        <v>27038.52</v>
      </c>
      <c r="AD34" s="65">
        <v>424033.04000000004</v>
      </c>
      <c r="AE34" s="65">
        <v>2606230.5300000003</v>
      </c>
      <c r="AF34" s="65">
        <v>543501.26</v>
      </c>
      <c r="AG34" s="65">
        <v>1820963.5309160003</v>
      </c>
      <c r="AH34" s="65">
        <v>226021.13</v>
      </c>
      <c r="AI34" s="65">
        <v>36875656.629999936</v>
      </c>
    </row>
    <row r="35" spans="1:36" x14ac:dyDescent="0.3">
      <c r="A35" s="31" t="s">
        <v>118</v>
      </c>
      <c r="B35" s="63">
        <v>136164.40988800002</v>
      </c>
      <c r="C35" s="63">
        <v>204000.34</v>
      </c>
      <c r="D35" s="63">
        <v>621731.31423600018</v>
      </c>
      <c r="E35" s="63">
        <v>886473.98</v>
      </c>
      <c r="F35" s="63">
        <v>376403.23692</v>
      </c>
      <c r="G35" s="63">
        <v>730321.83000000007</v>
      </c>
      <c r="H35" s="63">
        <v>65525</v>
      </c>
      <c r="I35" s="63">
        <v>240168.91999999998</v>
      </c>
      <c r="J35" s="63">
        <v>434120.95279999997</v>
      </c>
      <c r="K35" s="63">
        <v>900630.37000000069</v>
      </c>
      <c r="L35" s="63">
        <v>2913618.43</v>
      </c>
      <c r="M35" s="63">
        <v>0</v>
      </c>
      <c r="N35" s="63">
        <v>5022697.0037999991</v>
      </c>
      <c r="O35" s="63">
        <v>1734848.52452</v>
      </c>
      <c r="P35" s="63">
        <v>57067.199884000001</v>
      </c>
      <c r="Q35" s="63">
        <v>341276.63860000006</v>
      </c>
      <c r="R35" s="63">
        <v>15724.78</v>
      </c>
      <c r="S35" s="63">
        <v>15933.76</v>
      </c>
      <c r="T35" s="63">
        <v>846126.56999999948</v>
      </c>
      <c r="U35" s="63">
        <v>23573441.639999993</v>
      </c>
      <c r="V35" s="63">
        <v>70137551.049999878</v>
      </c>
      <c r="W35" s="63">
        <v>18989894.300000001</v>
      </c>
      <c r="X35" s="63">
        <v>511833.24999999994</v>
      </c>
      <c r="Y35" s="63"/>
      <c r="Z35" s="63">
        <v>783698.88422400015</v>
      </c>
      <c r="AA35" s="63">
        <v>332453.26</v>
      </c>
      <c r="AB35" s="63">
        <v>477266.52</v>
      </c>
      <c r="AC35" s="63">
        <v>13519.26</v>
      </c>
      <c r="AD35" s="63">
        <v>346779.59</v>
      </c>
      <c r="AE35" s="63">
        <v>1275019.17</v>
      </c>
      <c r="AF35" s="63">
        <v>1258215.47</v>
      </c>
      <c r="AG35" s="63">
        <v>507508.50688399997</v>
      </c>
      <c r="AH35" s="63">
        <v>586012.92000000004</v>
      </c>
      <c r="AI35" s="63">
        <v>32110259.109999988</v>
      </c>
    </row>
    <row r="36" spans="1:36" x14ac:dyDescent="0.3">
      <c r="A36" s="30" t="s">
        <v>119</v>
      </c>
      <c r="B36" s="65">
        <v>179936.28084799999</v>
      </c>
      <c r="C36" s="65">
        <v>136406.82</v>
      </c>
      <c r="D36" s="65">
        <v>1176517.4444439998</v>
      </c>
      <c r="E36" s="62">
        <v>185308.16</v>
      </c>
      <c r="F36" s="65">
        <v>1349438.155732</v>
      </c>
      <c r="G36" s="65">
        <v>1607369.98</v>
      </c>
      <c r="H36" s="65">
        <v>190912</v>
      </c>
      <c r="I36" s="65">
        <v>700289.05</v>
      </c>
      <c r="J36" s="65">
        <v>1131699.7387000003</v>
      </c>
      <c r="K36" s="65">
        <v>1375194.4499999997</v>
      </c>
      <c r="L36" s="65">
        <v>5781893.3200000022</v>
      </c>
      <c r="M36" s="65">
        <v>0</v>
      </c>
      <c r="N36" s="65">
        <v>11758343.876700003</v>
      </c>
      <c r="O36" s="65">
        <v>906847.92655999993</v>
      </c>
      <c r="P36" s="65">
        <v>738724.21176800004</v>
      </c>
      <c r="Q36" s="65">
        <v>295301.64110000001</v>
      </c>
      <c r="R36" s="65">
        <v>20803.2</v>
      </c>
      <c r="S36" s="65">
        <v>73078.319999999992</v>
      </c>
      <c r="T36" s="65">
        <v>1931235.4899999995</v>
      </c>
      <c r="U36" s="65">
        <v>32975764.880000003</v>
      </c>
      <c r="V36" s="65">
        <v>116930573.27000025</v>
      </c>
      <c r="W36" s="65">
        <v>19118698.499999993</v>
      </c>
      <c r="X36" s="65">
        <v>452731.13</v>
      </c>
      <c r="Y36" s="65"/>
      <c r="Z36" s="65">
        <v>2841877.0351839992</v>
      </c>
      <c r="AA36" s="65">
        <v>629236.51</v>
      </c>
      <c r="AB36" s="65">
        <v>550281.56999999995</v>
      </c>
      <c r="AC36" s="65"/>
      <c r="AD36" s="65">
        <v>426856.37</v>
      </c>
      <c r="AE36" s="65">
        <v>4131369.55</v>
      </c>
      <c r="AF36" s="65"/>
      <c r="AG36" s="65">
        <v>1472885.2333840001</v>
      </c>
      <c r="AH36" s="65"/>
      <c r="AI36" s="65">
        <v>50860258.409999877</v>
      </c>
    </row>
    <row r="37" spans="1:36" x14ac:dyDescent="0.3">
      <c r="A37" s="31" t="s">
        <v>120</v>
      </c>
      <c r="B37" s="63">
        <v>33644.644335999998</v>
      </c>
      <c r="C37" s="63">
        <v>313753.78999999998</v>
      </c>
      <c r="D37" s="63">
        <v>1034198.0661039997</v>
      </c>
      <c r="E37" s="63">
        <v>34469.67</v>
      </c>
      <c r="F37" s="63">
        <v>351032.69317599997</v>
      </c>
      <c r="G37" s="63">
        <v>1555711.77</v>
      </c>
      <c r="H37" s="63">
        <v>210000</v>
      </c>
      <c r="I37" s="63">
        <v>632892.84</v>
      </c>
      <c r="J37" s="63">
        <v>799330.24450000003</v>
      </c>
      <c r="K37" s="63">
        <v>809437.56000000029</v>
      </c>
      <c r="L37" s="63">
        <v>4523041.32</v>
      </c>
      <c r="M37" s="63">
        <v>0</v>
      </c>
      <c r="N37" s="63">
        <v>5896783.6929000001</v>
      </c>
      <c r="O37" s="63">
        <v>264878.05433200003</v>
      </c>
      <c r="P37" s="63">
        <v>700402.2169440001</v>
      </c>
      <c r="Q37" s="63">
        <v>287801.16400000005</v>
      </c>
      <c r="R37" s="63">
        <v>123672.89</v>
      </c>
      <c r="S37" s="63">
        <v>11620.17</v>
      </c>
      <c r="T37" s="63">
        <v>602276.50999999989</v>
      </c>
      <c r="U37" s="63"/>
      <c r="V37" s="63"/>
      <c r="W37" s="63">
        <v>563689.51</v>
      </c>
      <c r="X37" s="63">
        <v>368121.33</v>
      </c>
      <c r="Y37" s="63">
        <v>3376820.4477637839</v>
      </c>
      <c r="Z37" s="63">
        <v>1114453.5886840001</v>
      </c>
      <c r="AA37" s="63">
        <v>123195.15999999997</v>
      </c>
      <c r="AB37" s="63">
        <v>399244.27999999991</v>
      </c>
      <c r="AC37" s="63"/>
      <c r="AD37" s="63">
        <v>203435.97000000003</v>
      </c>
      <c r="AE37" s="63"/>
      <c r="AF37" s="63"/>
      <c r="AG37" s="63">
        <v>566946.07904400001</v>
      </c>
      <c r="AH37" s="63"/>
      <c r="AI37" s="63">
        <v>35010957.300000019</v>
      </c>
    </row>
    <row r="38" spans="1:36" x14ac:dyDescent="0.3">
      <c r="A38" s="30" t="s">
        <v>121</v>
      </c>
      <c r="B38" s="65">
        <v>34755.511112</v>
      </c>
      <c r="C38" s="65">
        <v>474811.87999999995</v>
      </c>
      <c r="D38" s="65">
        <v>1019839.0498800001</v>
      </c>
      <c r="E38" s="62">
        <v>251635.1</v>
      </c>
      <c r="F38" s="65">
        <v>1152163.9121000001</v>
      </c>
      <c r="G38" s="65">
        <v>3672642.3299999987</v>
      </c>
      <c r="H38" s="65">
        <v>149550</v>
      </c>
      <c r="I38" s="65">
        <v>2262250.02</v>
      </c>
      <c r="J38" s="65">
        <v>1002590.7318999998</v>
      </c>
      <c r="K38" s="65">
        <v>2115087.2999999998</v>
      </c>
      <c r="L38" s="65">
        <v>5044518.950000002</v>
      </c>
      <c r="M38" s="65">
        <v>0</v>
      </c>
      <c r="N38" s="65">
        <v>7235588.156100004</v>
      </c>
      <c r="O38" s="65">
        <v>583607.82766399998</v>
      </c>
      <c r="P38" s="65">
        <v>269729.06524799997</v>
      </c>
      <c r="Q38" s="65">
        <v>856288.16610000015</v>
      </c>
      <c r="R38" s="65">
        <v>99227.18</v>
      </c>
      <c r="S38" s="65">
        <v>69530.73</v>
      </c>
      <c r="T38" s="65">
        <v>959053.45000000019</v>
      </c>
      <c r="U38" s="65">
        <v>13200</v>
      </c>
      <c r="V38" s="65"/>
      <c r="W38" s="65">
        <v>323385.67000000004</v>
      </c>
      <c r="X38" s="65">
        <v>714079.69000000006</v>
      </c>
      <c r="Y38" s="65"/>
      <c r="Z38" s="65">
        <v>2263045.1114360001</v>
      </c>
      <c r="AA38" s="65">
        <v>0</v>
      </c>
      <c r="AB38" s="65">
        <v>995830.17000000016</v>
      </c>
      <c r="AC38" s="65"/>
      <c r="AD38" s="65">
        <v>108405.15999999997</v>
      </c>
      <c r="AE38" s="65"/>
      <c r="AF38" s="65"/>
      <c r="AG38" s="65">
        <v>1303840.68824</v>
      </c>
      <c r="AH38" s="65"/>
      <c r="AI38" s="65">
        <v>21367277.050000001</v>
      </c>
    </row>
    <row r="39" spans="1:36" x14ac:dyDescent="0.3">
      <c r="A39" s="31" t="s">
        <v>122</v>
      </c>
      <c r="B39" s="63"/>
      <c r="C39" s="63">
        <v>31201.84</v>
      </c>
      <c r="D39" s="63"/>
      <c r="E39" s="63">
        <v>163480.42000000001</v>
      </c>
      <c r="F39" s="63"/>
      <c r="G39" s="63">
        <v>3317020.2100000004</v>
      </c>
      <c r="H39" s="63">
        <v>121255</v>
      </c>
      <c r="I39" s="63">
        <v>7271985.6399999987</v>
      </c>
      <c r="J39" s="63">
        <v>451008.71969999996</v>
      </c>
      <c r="K39" s="63">
        <v>485245.19000000006</v>
      </c>
      <c r="L39" s="63">
        <v>1586883.1700000002</v>
      </c>
      <c r="M39" s="63">
        <v>0</v>
      </c>
      <c r="N39" s="63">
        <v>31528.452100000002</v>
      </c>
      <c r="O39" s="63"/>
      <c r="P39" s="63">
        <v>4571996.2221280001</v>
      </c>
      <c r="Q39" s="63">
        <v>1288766.9250000003</v>
      </c>
      <c r="R39" s="63">
        <v>28659.67</v>
      </c>
      <c r="S39" s="63">
        <v>141635.74</v>
      </c>
      <c r="T39" s="63"/>
      <c r="U39" s="63">
        <v>5999.98</v>
      </c>
      <c r="V39" s="63"/>
      <c r="W39" s="63">
        <v>80083.179999999993</v>
      </c>
      <c r="X39" s="63"/>
      <c r="Y39" s="63">
        <v>715634.01193077816</v>
      </c>
      <c r="Z39" s="63">
        <v>247853.09999999998</v>
      </c>
      <c r="AA39" s="63">
        <v>0</v>
      </c>
      <c r="AB39" s="63">
        <v>2028.96</v>
      </c>
      <c r="AC39" s="63">
        <v>191671512.424573</v>
      </c>
      <c r="AD39" s="63"/>
      <c r="AE39" s="63"/>
      <c r="AF39" s="63"/>
      <c r="AG39" s="63"/>
      <c r="AH39" s="63"/>
      <c r="AI39" s="63">
        <v>34318.81</v>
      </c>
    </row>
    <row r="40" spans="1:36" x14ac:dyDescent="0.3">
      <c r="A40" s="35" t="s">
        <v>44</v>
      </c>
      <c r="B40" s="57">
        <f>SUM(B30:B39)</f>
        <v>131407701.94868009</v>
      </c>
      <c r="C40" s="57">
        <f t="shared" ref="C40:AI40" si="37">SUM(C30:C39)</f>
        <v>46481823.669999979</v>
      </c>
      <c r="D40" s="57">
        <f t="shared" si="37"/>
        <v>66875490.374623969</v>
      </c>
      <c r="E40" s="57">
        <v>204190491.24999997</v>
      </c>
      <c r="F40" s="57">
        <f t="shared" si="37"/>
        <v>46427245.696840003</v>
      </c>
      <c r="G40" s="57">
        <f t="shared" si="37"/>
        <v>95957976.23999995</v>
      </c>
      <c r="H40" s="57">
        <f t="shared" si="37"/>
        <v>9040864.4199999999</v>
      </c>
      <c r="I40" s="57">
        <f t="shared" si="37"/>
        <v>35853846.400000006</v>
      </c>
      <c r="J40" s="57">
        <f t="shared" si="37"/>
        <v>90994749.543699816</v>
      </c>
      <c r="K40" s="57">
        <f t="shared" si="37"/>
        <v>132231616.10000043</v>
      </c>
      <c r="L40" s="57">
        <f t="shared" si="37"/>
        <v>103571429.24000016</v>
      </c>
      <c r="M40" s="57">
        <f t="shared" si="37"/>
        <v>14312197.049999999</v>
      </c>
      <c r="N40" s="57">
        <f>SUM(N30:N39)</f>
        <v>485974219.04309893</v>
      </c>
      <c r="O40" s="57">
        <f t="shared" si="37"/>
        <v>44788886.278659999</v>
      </c>
      <c r="P40" s="57">
        <f t="shared" si="37"/>
        <v>98845346.361812487</v>
      </c>
      <c r="Q40" s="57">
        <f t="shared" si="37"/>
        <v>86162626.468900129</v>
      </c>
      <c r="R40" s="57">
        <f t="shared" si="37"/>
        <v>9881281.5999999996</v>
      </c>
      <c r="S40" s="57">
        <f t="shared" si="37"/>
        <v>13631094.549999999</v>
      </c>
      <c r="T40" s="57">
        <f t="shared" si="37"/>
        <v>677087382.71999955</v>
      </c>
      <c r="U40" s="57">
        <f t="shared" si="37"/>
        <v>687235829.01999843</v>
      </c>
      <c r="V40" s="57">
        <v>1631162423.7902045</v>
      </c>
      <c r="W40" s="57">
        <f t="shared" si="37"/>
        <v>993912159.01000035</v>
      </c>
      <c r="X40" s="57">
        <f t="shared" si="37"/>
        <v>55379580.259999961</v>
      </c>
      <c r="Y40" s="57">
        <f t="shared" si="37"/>
        <v>542246043.66999996</v>
      </c>
      <c r="Z40" s="57">
        <f t="shared" si="37"/>
        <v>384903444.90690905</v>
      </c>
      <c r="AA40" s="57">
        <f t="shared" si="37"/>
        <v>23081192.550000016</v>
      </c>
      <c r="AB40" s="57">
        <f t="shared" si="37"/>
        <v>50782457.639999911</v>
      </c>
      <c r="AC40" s="57">
        <f t="shared" si="37"/>
        <v>192182240.024573</v>
      </c>
      <c r="AD40" s="57">
        <f t="shared" si="37"/>
        <v>753235007.45999885</v>
      </c>
      <c r="AE40" s="57">
        <f t="shared" si="37"/>
        <v>718063127.94999957</v>
      </c>
      <c r="AF40" s="57">
        <f t="shared" si="37"/>
        <v>20091308.520000003</v>
      </c>
      <c r="AG40" s="57">
        <f t="shared" si="37"/>
        <v>336120692.6141569</v>
      </c>
      <c r="AH40" s="57">
        <f>SUM(AH30:AH39)</f>
        <v>18927329.869999997</v>
      </c>
      <c r="AI40" s="57">
        <f t="shared" si="37"/>
        <v>1352428713.5800574</v>
      </c>
      <c r="AJ40" s="16"/>
    </row>
    <row r="41" spans="1:36" x14ac:dyDescent="0.3">
      <c r="A41" t="s">
        <v>152</v>
      </c>
    </row>
    <row r="42" spans="1:36" x14ac:dyDescent="0.3">
      <c r="A42" t="s">
        <v>100</v>
      </c>
    </row>
    <row r="43" spans="1:36" x14ac:dyDescent="0.3">
      <c r="A43" t="s">
        <v>45</v>
      </c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7:J50"/>
  <sheetViews>
    <sheetView showGridLines="0" zoomScale="85" zoomScaleNormal="85" workbookViewId="0">
      <selection activeCell="A47" sqref="A47"/>
    </sheetView>
  </sheetViews>
  <sheetFormatPr baseColWidth="10" defaultRowHeight="14.4" x14ac:dyDescent="0.3"/>
  <cols>
    <col min="1" max="1" width="32.44140625" style="19" bestFit="1" customWidth="1"/>
    <col min="2" max="2" width="30.88671875" bestFit="1" customWidth="1"/>
    <col min="3" max="3" width="21.33203125" customWidth="1"/>
    <col min="4" max="4" width="18.5546875" customWidth="1"/>
    <col min="5" max="5" width="18.109375" customWidth="1"/>
    <col min="6" max="7" width="17.88671875" customWidth="1"/>
    <col min="8" max="8" width="16.44140625" bestFit="1" customWidth="1"/>
    <col min="9" max="9" width="11.5546875" customWidth="1"/>
    <col min="10" max="10" width="14.6640625" bestFit="1" customWidth="1"/>
    <col min="256" max="256" width="4.109375" bestFit="1" customWidth="1"/>
    <col min="257" max="257" width="30.88671875" bestFit="1" customWidth="1"/>
    <col min="258" max="258" width="15.33203125" bestFit="1" customWidth="1"/>
    <col min="259" max="260" width="13.88671875" bestFit="1" customWidth="1"/>
    <col min="261" max="261" width="15.44140625" bestFit="1" customWidth="1"/>
    <col min="262" max="262" width="13.33203125" bestFit="1" customWidth="1"/>
    <col min="263" max="263" width="16.44140625" bestFit="1" customWidth="1"/>
    <col min="264" max="264" width="13.6640625" bestFit="1" customWidth="1"/>
    <col min="512" max="512" width="4.109375" bestFit="1" customWidth="1"/>
    <col min="513" max="513" width="30.88671875" bestFit="1" customWidth="1"/>
    <col min="514" max="514" width="15.33203125" bestFit="1" customWidth="1"/>
    <col min="515" max="516" width="13.88671875" bestFit="1" customWidth="1"/>
    <col min="517" max="517" width="15.44140625" bestFit="1" customWidth="1"/>
    <col min="518" max="518" width="13.33203125" bestFit="1" customWidth="1"/>
    <col min="519" max="519" width="16.44140625" bestFit="1" customWidth="1"/>
    <col min="520" max="520" width="13.6640625" bestFit="1" customWidth="1"/>
    <col min="768" max="768" width="4.109375" bestFit="1" customWidth="1"/>
    <col min="769" max="769" width="30.88671875" bestFit="1" customWidth="1"/>
    <col min="770" max="770" width="15.33203125" bestFit="1" customWidth="1"/>
    <col min="771" max="772" width="13.88671875" bestFit="1" customWidth="1"/>
    <col min="773" max="773" width="15.44140625" bestFit="1" customWidth="1"/>
    <col min="774" max="774" width="13.33203125" bestFit="1" customWidth="1"/>
    <col min="775" max="775" width="16.44140625" bestFit="1" customWidth="1"/>
    <col min="776" max="776" width="13.6640625" bestFit="1" customWidth="1"/>
    <col min="1024" max="1024" width="4.109375" bestFit="1" customWidth="1"/>
    <col min="1025" max="1025" width="30.88671875" bestFit="1" customWidth="1"/>
    <col min="1026" max="1026" width="15.33203125" bestFit="1" customWidth="1"/>
    <col min="1027" max="1028" width="13.88671875" bestFit="1" customWidth="1"/>
    <col min="1029" max="1029" width="15.44140625" bestFit="1" customWidth="1"/>
    <col min="1030" max="1030" width="13.33203125" bestFit="1" customWidth="1"/>
    <col min="1031" max="1031" width="16.44140625" bestFit="1" customWidth="1"/>
    <col min="1032" max="1032" width="13.6640625" bestFit="1" customWidth="1"/>
    <col min="1280" max="1280" width="4.109375" bestFit="1" customWidth="1"/>
    <col min="1281" max="1281" width="30.88671875" bestFit="1" customWidth="1"/>
    <col min="1282" max="1282" width="15.33203125" bestFit="1" customWidth="1"/>
    <col min="1283" max="1284" width="13.88671875" bestFit="1" customWidth="1"/>
    <col min="1285" max="1285" width="15.44140625" bestFit="1" customWidth="1"/>
    <col min="1286" max="1286" width="13.33203125" bestFit="1" customWidth="1"/>
    <col min="1287" max="1287" width="16.44140625" bestFit="1" customWidth="1"/>
    <col min="1288" max="1288" width="13.6640625" bestFit="1" customWidth="1"/>
    <col min="1536" max="1536" width="4.109375" bestFit="1" customWidth="1"/>
    <col min="1537" max="1537" width="30.88671875" bestFit="1" customWidth="1"/>
    <col min="1538" max="1538" width="15.33203125" bestFit="1" customWidth="1"/>
    <col min="1539" max="1540" width="13.88671875" bestFit="1" customWidth="1"/>
    <col min="1541" max="1541" width="15.44140625" bestFit="1" customWidth="1"/>
    <col min="1542" max="1542" width="13.33203125" bestFit="1" customWidth="1"/>
    <col min="1543" max="1543" width="16.44140625" bestFit="1" customWidth="1"/>
    <col min="1544" max="1544" width="13.6640625" bestFit="1" customWidth="1"/>
    <col min="1792" max="1792" width="4.109375" bestFit="1" customWidth="1"/>
    <col min="1793" max="1793" width="30.88671875" bestFit="1" customWidth="1"/>
    <col min="1794" max="1794" width="15.33203125" bestFit="1" customWidth="1"/>
    <col min="1795" max="1796" width="13.88671875" bestFit="1" customWidth="1"/>
    <col min="1797" max="1797" width="15.44140625" bestFit="1" customWidth="1"/>
    <col min="1798" max="1798" width="13.33203125" bestFit="1" customWidth="1"/>
    <col min="1799" max="1799" width="16.44140625" bestFit="1" customWidth="1"/>
    <col min="1800" max="1800" width="13.6640625" bestFit="1" customWidth="1"/>
    <col min="2048" max="2048" width="4.109375" bestFit="1" customWidth="1"/>
    <col min="2049" max="2049" width="30.88671875" bestFit="1" customWidth="1"/>
    <col min="2050" max="2050" width="15.33203125" bestFit="1" customWidth="1"/>
    <col min="2051" max="2052" width="13.88671875" bestFit="1" customWidth="1"/>
    <col min="2053" max="2053" width="15.44140625" bestFit="1" customWidth="1"/>
    <col min="2054" max="2054" width="13.33203125" bestFit="1" customWidth="1"/>
    <col min="2055" max="2055" width="16.44140625" bestFit="1" customWidth="1"/>
    <col min="2056" max="2056" width="13.6640625" bestFit="1" customWidth="1"/>
    <col min="2304" max="2304" width="4.109375" bestFit="1" customWidth="1"/>
    <col min="2305" max="2305" width="30.88671875" bestFit="1" customWidth="1"/>
    <col min="2306" max="2306" width="15.33203125" bestFit="1" customWidth="1"/>
    <col min="2307" max="2308" width="13.88671875" bestFit="1" customWidth="1"/>
    <col min="2309" max="2309" width="15.44140625" bestFit="1" customWidth="1"/>
    <col min="2310" max="2310" width="13.33203125" bestFit="1" customWidth="1"/>
    <col min="2311" max="2311" width="16.44140625" bestFit="1" customWidth="1"/>
    <col min="2312" max="2312" width="13.6640625" bestFit="1" customWidth="1"/>
    <col min="2560" max="2560" width="4.109375" bestFit="1" customWidth="1"/>
    <col min="2561" max="2561" width="30.88671875" bestFit="1" customWidth="1"/>
    <col min="2562" max="2562" width="15.33203125" bestFit="1" customWidth="1"/>
    <col min="2563" max="2564" width="13.88671875" bestFit="1" customWidth="1"/>
    <col min="2565" max="2565" width="15.44140625" bestFit="1" customWidth="1"/>
    <col min="2566" max="2566" width="13.33203125" bestFit="1" customWidth="1"/>
    <col min="2567" max="2567" width="16.44140625" bestFit="1" customWidth="1"/>
    <col min="2568" max="2568" width="13.6640625" bestFit="1" customWidth="1"/>
    <col min="2816" max="2816" width="4.109375" bestFit="1" customWidth="1"/>
    <col min="2817" max="2817" width="30.88671875" bestFit="1" customWidth="1"/>
    <col min="2818" max="2818" width="15.33203125" bestFit="1" customWidth="1"/>
    <col min="2819" max="2820" width="13.88671875" bestFit="1" customWidth="1"/>
    <col min="2821" max="2821" width="15.44140625" bestFit="1" customWidth="1"/>
    <col min="2822" max="2822" width="13.33203125" bestFit="1" customWidth="1"/>
    <col min="2823" max="2823" width="16.44140625" bestFit="1" customWidth="1"/>
    <col min="2824" max="2824" width="13.6640625" bestFit="1" customWidth="1"/>
    <col min="3072" max="3072" width="4.109375" bestFit="1" customWidth="1"/>
    <col min="3073" max="3073" width="30.88671875" bestFit="1" customWidth="1"/>
    <col min="3074" max="3074" width="15.33203125" bestFit="1" customWidth="1"/>
    <col min="3075" max="3076" width="13.88671875" bestFit="1" customWidth="1"/>
    <col min="3077" max="3077" width="15.44140625" bestFit="1" customWidth="1"/>
    <col min="3078" max="3078" width="13.33203125" bestFit="1" customWidth="1"/>
    <col min="3079" max="3079" width="16.44140625" bestFit="1" customWidth="1"/>
    <col min="3080" max="3080" width="13.6640625" bestFit="1" customWidth="1"/>
    <col min="3328" max="3328" width="4.109375" bestFit="1" customWidth="1"/>
    <col min="3329" max="3329" width="30.88671875" bestFit="1" customWidth="1"/>
    <col min="3330" max="3330" width="15.33203125" bestFit="1" customWidth="1"/>
    <col min="3331" max="3332" width="13.88671875" bestFit="1" customWidth="1"/>
    <col min="3333" max="3333" width="15.44140625" bestFit="1" customWidth="1"/>
    <col min="3334" max="3334" width="13.33203125" bestFit="1" customWidth="1"/>
    <col min="3335" max="3335" width="16.44140625" bestFit="1" customWidth="1"/>
    <col min="3336" max="3336" width="13.6640625" bestFit="1" customWidth="1"/>
    <col min="3584" max="3584" width="4.109375" bestFit="1" customWidth="1"/>
    <col min="3585" max="3585" width="30.88671875" bestFit="1" customWidth="1"/>
    <col min="3586" max="3586" width="15.33203125" bestFit="1" customWidth="1"/>
    <col min="3587" max="3588" width="13.88671875" bestFit="1" customWidth="1"/>
    <col min="3589" max="3589" width="15.44140625" bestFit="1" customWidth="1"/>
    <col min="3590" max="3590" width="13.33203125" bestFit="1" customWidth="1"/>
    <col min="3591" max="3591" width="16.44140625" bestFit="1" customWidth="1"/>
    <col min="3592" max="3592" width="13.6640625" bestFit="1" customWidth="1"/>
    <col min="3840" max="3840" width="4.109375" bestFit="1" customWidth="1"/>
    <col min="3841" max="3841" width="30.88671875" bestFit="1" customWidth="1"/>
    <col min="3842" max="3842" width="15.33203125" bestFit="1" customWidth="1"/>
    <col min="3843" max="3844" width="13.88671875" bestFit="1" customWidth="1"/>
    <col min="3845" max="3845" width="15.44140625" bestFit="1" customWidth="1"/>
    <col min="3846" max="3846" width="13.33203125" bestFit="1" customWidth="1"/>
    <col min="3847" max="3847" width="16.44140625" bestFit="1" customWidth="1"/>
    <col min="3848" max="3848" width="13.6640625" bestFit="1" customWidth="1"/>
    <col min="4096" max="4096" width="4.109375" bestFit="1" customWidth="1"/>
    <col min="4097" max="4097" width="30.88671875" bestFit="1" customWidth="1"/>
    <col min="4098" max="4098" width="15.33203125" bestFit="1" customWidth="1"/>
    <col min="4099" max="4100" width="13.88671875" bestFit="1" customWidth="1"/>
    <col min="4101" max="4101" width="15.44140625" bestFit="1" customWidth="1"/>
    <col min="4102" max="4102" width="13.33203125" bestFit="1" customWidth="1"/>
    <col min="4103" max="4103" width="16.44140625" bestFit="1" customWidth="1"/>
    <col min="4104" max="4104" width="13.6640625" bestFit="1" customWidth="1"/>
    <col min="4352" max="4352" width="4.109375" bestFit="1" customWidth="1"/>
    <col min="4353" max="4353" width="30.88671875" bestFit="1" customWidth="1"/>
    <col min="4354" max="4354" width="15.33203125" bestFit="1" customWidth="1"/>
    <col min="4355" max="4356" width="13.88671875" bestFit="1" customWidth="1"/>
    <col min="4357" max="4357" width="15.44140625" bestFit="1" customWidth="1"/>
    <col min="4358" max="4358" width="13.33203125" bestFit="1" customWidth="1"/>
    <col min="4359" max="4359" width="16.44140625" bestFit="1" customWidth="1"/>
    <col min="4360" max="4360" width="13.6640625" bestFit="1" customWidth="1"/>
    <col min="4608" max="4608" width="4.109375" bestFit="1" customWidth="1"/>
    <col min="4609" max="4609" width="30.88671875" bestFit="1" customWidth="1"/>
    <col min="4610" max="4610" width="15.33203125" bestFit="1" customWidth="1"/>
    <col min="4611" max="4612" width="13.88671875" bestFit="1" customWidth="1"/>
    <col min="4613" max="4613" width="15.44140625" bestFit="1" customWidth="1"/>
    <col min="4614" max="4614" width="13.33203125" bestFit="1" customWidth="1"/>
    <col min="4615" max="4615" width="16.44140625" bestFit="1" customWidth="1"/>
    <col min="4616" max="4616" width="13.6640625" bestFit="1" customWidth="1"/>
    <col min="4864" max="4864" width="4.109375" bestFit="1" customWidth="1"/>
    <col min="4865" max="4865" width="30.88671875" bestFit="1" customWidth="1"/>
    <col min="4866" max="4866" width="15.33203125" bestFit="1" customWidth="1"/>
    <col min="4867" max="4868" width="13.88671875" bestFit="1" customWidth="1"/>
    <col min="4869" max="4869" width="15.44140625" bestFit="1" customWidth="1"/>
    <col min="4870" max="4870" width="13.33203125" bestFit="1" customWidth="1"/>
    <col min="4871" max="4871" width="16.44140625" bestFit="1" customWidth="1"/>
    <col min="4872" max="4872" width="13.6640625" bestFit="1" customWidth="1"/>
    <col min="5120" max="5120" width="4.109375" bestFit="1" customWidth="1"/>
    <col min="5121" max="5121" width="30.88671875" bestFit="1" customWidth="1"/>
    <col min="5122" max="5122" width="15.33203125" bestFit="1" customWidth="1"/>
    <col min="5123" max="5124" width="13.88671875" bestFit="1" customWidth="1"/>
    <col min="5125" max="5125" width="15.44140625" bestFit="1" customWidth="1"/>
    <col min="5126" max="5126" width="13.33203125" bestFit="1" customWidth="1"/>
    <col min="5127" max="5127" width="16.44140625" bestFit="1" customWidth="1"/>
    <col min="5128" max="5128" width="13.6640625" bestFit="1" customWidth="1"/>
    <col min="5376" max="5376" width="4.109375" bestFit="1" customWidth="1"/>
    <col min="5377" max="5377" width="30.88671875" bestFit="1" customWidth="1"/>
    <col min="5378" max="5378" width="15.33203125" bestFit="1" customWidth="1"/>
    <col min="5379" max="5380" width="13.88671875" bestFit="1" customWidth="1"/>
    <col min="5381" max="5381" width="15.44140625" bestFit="1" customWidth="1"/>
    <col min="5382" max="5382" width="13.33203125" bestFit="1" customWidth="1"/>
    <col min="5383" max="5383" width="16.44140625" bestFit="1" customWidth="1"/>
    <col min="5384" max="5384" width="13.6640625" bestFit="1" customWidth="1"/>
    <col min="5632" max="5632" width="4.109375" bestFit="1" customWidth="1"/>
    <col min="5633" max="5633" width="30.88671875" bestFit="1" customWidth="1"/>
    <col min="5634" max="5634" width="15.33203125" bestFit="1" customWidth="1"/>
    <col min="5635" max="5636" width="13.88671875" bestFit="1" customWidth="1"/>
    <col min="5637" max="5637" width="15.44140625" bestFit="1" customWidth="1"/>
    <col min="5638" max="5638" width="13.33203125" bestFit="1" customWidth="1"/>
    <col min="5639" max="5639" width="16.44140625" bestFit="1" customWidth="1"/>
    <col min="5640" max="5640" width="13.6640625" bestFit="1" customWidth="1"/>
    <col min="5888" max="5888" width="4.109375" bestFit="1" customWidth="1"/>
    <col min="5889" max="5889" width="30.88671875" bestFit="1" customWidth="1"/>
    <col min="5890" max="5890" width="15.33203125" bestFit="1" customWidth="1"/>
    <col min="5891" max="5892" width="13.88671875" bestFit="1" customWidth="1"/>
    <col min="5893" max="5893" width="15.44140625" bestFit="1" customWidth="1"/>
    <col min="5894" max="5894" width="13.33203125" bestFit="1" customWidth="1"/>
    <col min="5895" max="5895" width="16.44140625" bestFit="1" customWidth="1"/>
    <col min="5896" max="5896" width="13.6640625" bestFit="1" customWidth="1"/>
    <col min="6144" max="6144" width="4.109375" bestFit="1" customWidth="1"/>
    <col min="6145" max="6145" width="30.88671875" bestFit="1" customWidth="1"/>
    <col min="6146" max="6146" width="15.33203125" bestFit="1" customWidth="1"/>
    <col min="6147" max="6148" width="13.88671875" bestFit="1" customWidth="1"/>
    <col min="6149" max="6149" width="15.44140625" bestFit="1" customWidth="1"/>
    <col min="6150" max="6150" width="13.33203125" bestFit="1" customWidth="1"/>
    <col min="6151" max="6151" width="16.44140625" bestFit="1" customWidth="1"/>
    <col min="6152" max="6152" width="13.6640625" bestFit="1" customWidth="1"/>
    <col min="6400" max="6400" width="4.109375" bestFit="1" customWidth="1"/>
    <col min="6401" max="6401" width="30.88671875" bestFit="1" customWidth="1"/>
    <col min="6402" max="6402" width="15.33203125" bestFit="1" customWidth="1"/>
    <col min="6403" max="6404" width="13.88671875" bestFit="1" customWidth="1"/>
    <col min="6405" max="6405" width="15.44140625" bestFit="1" customWidth="1"/>
    <col min="6406" max="6406" width="13.33203125" bestFit="1" customWidth="1"/>
    <col min="6407" max="6407" width="16.44140625" bestFit="1" customWidth="1"/>
    <col min="6408" max="6408" width="13.6640625" bestFit="1" customWidth="1"/>
    <col min="6656" max="6656" width="4.109375" bestFit="1" customWidth="1"/>
    <col min="6657" max="6657" width="30.88671875" bestFit="1" customWidth="1"/>
    <col min="6658" max="6658" width="15.33203125" bestFit="1" customWidth="1"/>
    <col min="6659" max="6660" width="13.88671875" bestFit="1" customWidth="1"/>
    <col min="6661" max="6661" width="15.44140625" bestFit="1" customWidth="1"/>
    <col min="6662" max="6662" width="13.33203125" bestFit="1" customWidth="1"/>
    <col min="6663" max="6663" width="16.44140625" bestFit="1" customWidth="1"/>
    <col min="6664" max="6664" width="13.6640625" bestFit="1" customWidth="1"/>
    <col min="6912" max="6912" width="4.109375" bestFit="1" customWidth="1"/>
    <col min="6913" max="6913" width="30.88671875" bestFit="1" customWidth="1"/>
    <col min="6914" max="6914" width="15.33203125" bestFit="1" customWidth="1"/>
    <col min="6915" max="6916" width="13.88671875" bestFit="1" customWidth="1"/>
    <col min="6917" max="6917" width="15.44140625" bestFit="1" customWidth="1"/>
    <col min="6918" max="6918" width="13.33203125" bestFit="1" customWidth="1"/>
    <col min="6919" max="6919" width="16.44140625" bestFit="1" customWidth="1"/>
    <col min="6920" max="6920" width="13.6640625" bestFit="1" customWidth="1"/>
    <col min="7168" max="7168" width="4.109375" bestFit="1" customWidth="1"/>
    <col min="7169" max="7169" width="30.88671875" bestFit="1" customWidth="1"/>
    <col min="7170" max="7170" width="15.33203125" bestFit="1" customWidth="1"/>
    <col min="7171" max="7172" width="13.88671875" bestFit="1" customWidth="1"/>
    <col min="7173" max="7173" width="15.44140625" bestFit="1" customWidth="1"/>
    <col min="7174" max="7174" width="13.33203125" bestFit="1" customWidth="1"/>
    <col min="7175" max="7175" width="16.44140625" bestFit="1" customWidth="1"/>
    <col min="7176" max="7176" width="13.6640625" bestFit="1" customWidth="1"/>
    <col min="7424" max="7424" width="4.109375" bestFit="1" customWidth="1"/>
    <col min="7425" max="7425" width="30.88671875" bestFit="1" customWidth="1"/>
    <col min="7426" max="7426" width="15.33203125" bestFit="1" customWidth="1"/>
    <col min="7427" max="7428" width="13.88671875" bestFit="1" customWidth="1"/>
    <col min="7429" max="7429" width="15.44140625" bestFit="1" customWidth="1"/>
    <col min="7430" max="7430" width="13.33203125" bestFit="1" customWidth="1"/>
    <col min="7431" max="7431" width="16.44140625" bestFit="1" customWidth="1"/>
    <col min="7432" max="7432" width="13.6640625" bestFit="1" customWidth="1"/>
    <col min="7680" max="7680" width="4.109375" bestFit="1" customWidth="1"/>
    <col min="7681" max="7681" width="30.88671875" bestFit="1" customWidth="1"/>
    <col min="7682" max="7682" width="15.33203125" bestFit="1" customWidth="1"/>
    <col min="7683" max="7684" width="13.88671875" bestFit="1" customWidth="1"/>
    <col min="7685" max="7685" width="15.44140625" bestFit="1" customWidth="1"/>
    <col min="7686" max="7686" width="13.33203125" bestFit="1" customWidth="1"/>
    <col min="7687" max="7687" width="16.44140625" bestFit="1" customWidth="1"/>
    <col min="7688" max="7688" width="13.6640625" bestFit="1" customWidth="1"/>
    <col min="7936" max="7936" width="4.109375" bestFit="1" customWidth="1"/>
    <col min="7937" max="7937" width="30.88671875" bestFit="1" customWidth="1"/>
    <col min="7938" max="7938" width="15.33203125" bestFit="1" customWidth="1"/>
    <col min="7939" max="7940" width="13.88671875" bestFit="1" customWidth="1"/>
    <col min="7941" max="7941" width="15.44140625" bestFit="1" customWidth="1"/>
    <col min="7942" max="7942" width="13.33203125" bestFit="1" customWidth="1"/>
    <col min="7943" max="7943" width="16.44140625" bestFit="1" customWidth="1"/>
    <col min="7944" max="7944" width="13.6640625" bestFit="1" customWidth="1"/>
    <col min="8192" max="8192" width="4.109375" bestFit="1" customWidth="1"/>
    <col min="8193" max="8193" width="30.88671875" bestFit="1" customWidth="1"/>
    <col min="8194" max="8194" width="15.33203125" bestFit="1" customWidth="1"/>
    <col min="8195" max="8196" width="13.88671875" bestFit="1" customWidth="1"/>
    <col min="8197" max="8197" width="15.44140625" bestFit="1" customWidth="1"/>
    <col min="8198" max="8198" width="13.33203125" bestFit="1" customWidth="1"/>
    <col min="8199" max="8199" width="16.44140625" bestFit="1" customWidth="1"/>
    <col min="8200" max="8200" width="13.6640625" bestFit="1" customWidth="1"/>
    <col min="8448" max="8448" width="4.109375" bestFit="1" customWidth="1"/>
    <col min="8449" max="8449" width="30.88671875" bestFit="1" customWidth="1"/>
    <col min="8450" max="8450" width="15.33203125" bestFit="1" customWidth="1"/>
    <col min="8451" max="8452" width="13.88671875" bestFit="1" customWidth="1"/>
    <col min="8453" max="8453" width="15.44140625" bestFit="1" customWidth="1"/>
    <col min="8454" max="8454" width="13.33203125" bestFit="1" customWidth="1"/>
    <col min="8455" max="8455" width="16.44140625" bestFit="1" customWidth="1"/>
    <col min="8456" max="8456" width="13.6640625" bestFit="1" customWidth="1"/>
    <col min="8704" max="8704" width="4.109375" bestFit="1" customWidth="1"/>
    <col min="8705" max="8705" width="30.88671875" bestFit="1" customWidth="1"/>
    <col min="8706" max="8706" width="15.33203125" bestFit="1" customWidth="1"/>
    <col min="8707" max="8708" width="13.88671875" bestFit="1" customWidth="1"/>
    <col min="8709" max="8709" width="15.44140625" bestFit="1" customWidth="1"/>
    <col min="8710" max="8710" width="13.33203125" bestFit="1" customWidth="1"/>
    <col min="8711" max="8711" width="16.44140625" bestFit="1" customWidth="1"/>
    <col min="8712" max="8712" width="13.6640625" bestFit="1" customWidth="1"/>
    <col min="8960" max="8960" width="4.109375" bestFit="1" customWidth="1"/>
    <col min="8961" max="8961" width="30.88671875" bestFit="1" customWidth="1"/>
    <col min="8962" max="8962" width="15.33203125" bestFit="1" customWidth="1"/>
    <col min="8963" max="8964" width="13.88671875" bestFit="1" customWidth="1"/>
    <col min="8965" max="8965" width="15.44140625" bestFit="1" customWidth="1"/>
    <col min="8966" max="8966" width="13.33203125" bestFit="1" customWidth="1"/>
    <col min="8967" max="8967" width="16.44140625" bestFit="1" customWidth="1"/>
    <col min="8968" max="8968" width="13.6640625" bestFit="1" customWidth="1"/>
    <col min="9216" max="9216" width="4.109375" bestFit="1" customWidth="1"/>
    <col min="9217" max="9217" width="30.88671875" bestFit="1" customWidth="1"/>
    <col min="9218" max="9218" width="15.33203125" bestFit="1" customWidth="1"/>
    <col min="9219" max="9220" width="13.88671875" bestFit="1" customWidth="1"/>
    <col min="9221" max="9221" width="15.44140625" bestFit="1" customWidth="1"/>
    <col min="9222" max="9222" width="13.33203125" bestFit="1" customWidth="1"/>
    <col min="9223" max="9223" width="16.44140625" bestFit="1" customWidth="1"/>
    <col min="9224" max="9224" width="13.6640625" bestFit="1" customWidth="1"/>
    <col min="9472" max="9472" width="4.109375" bestFit="1" customWidth="1"/>
    <col min="9473" max="9473" width="30.88671875" bestFit="1" customWidth="1"/>
    <col min="9474" max="9474" width="15.33203125" bestFit="1" customWidth="1"/>
    <col min="9475" max="9476" width="13.88671875" bestFit="1" customWidth="1"/>
    <col min="9477" max="9477" width="15.44140625" bestFit="1" customWidth="1"/>
    <col min="9478" max="9478" width="13.33203125" bestFit="1" customWidth="1"/>
    <col min="9479" max="9479" width="16.44140625" bestFit="1" customWidth="1"/>
    <col min="9480" max="9480" width="13.6640625" bestFit="1" customWidth="1"/>
    <col min="9728" max="9728" width="4.109375" bestFit="1" customWidth="1"/>
    <col min="9729" max="9729" width="30.88671875" bestFit="1" customWidth="1"/>
    <col min="9730" max="9730" width="15.33203125" bestFit="1" customWidth="1"/>
    <col min="9731" max="9732" width="13.88671875" bestFit="1" customWidth="1"/>
    <col min="9733" max="9733" width="15.44140625" bestFit="1" customWidth="1"/>
    <col min="9734" max="9734" width="13.33203125" bestFit="1" customWidth="1"/>
    <col min="9735" max="9735" width="16.44140625" bestFit="1" customWidth="1"/>
    <col min="9736" max="9736" width="13.6640625" bestFit="1" customWidth="1"/>
    <col min="9984" max="9984" width="4.109375" bestFit="1" customWidth="1"/>
    <col min="9985" max="9985" width="30.88671875" bestFit="1" customWidth="1"/>
    <col min="9986" max="9986" width="15.33203125" bestFit="1" customWidth="1"/>
    <col min="9987" max="9988" width="13.88671875" bestFit="1" customWidth="1"/>
    <col min="9989" max="9989" width="15.44140625" bestFit="1" customWidth="1"/>
    <col min="9990" max="9990" width="13.33203125" bestFit="1" customWidth="1"/>
    <col min="9991" max="9991" width="16.44140625" bestFit="1" customWidth="1"/>
    <col min="9992" max="9992" width="13.6640625" bestFit="1" customWidth="1"/>
    <col min="10240" max="10240" width="4.109375" bestFit="1" customWidth="1"/>
    <col min="10241" max="10241" width="30.88671875" bestFit="1" customWidth="1"/>
    <col min="10242" max="10242" width="15.33203125" bestFit="1" customWidth="1"/>
    <col min="10243" max="10244" width="13.88671875" bestFit="1" customWidth="1"/>
    <col min="10245" max="10245" width="15.44140625" bestFit="1" customWidth="1"/>
    <col min="10246" max="10246" width="13.33203125" bestFit="1" customWidth="1"/>
    <col min="10247" max="10247" width="16.44140625" bestFit="1" customWidth="1"/>
    <col min="10248" max="10248" width="13.6640625" bestFit="1" customWidth="1"/>
    <col min="10496" max="10496" width="4.109375" bestFit="1" customWidth="1"/>
    <col min="10497" max="10497" width="30.88671875" bestFit="1" customWidth="1"/>
    <col min="10498" max="10498" width="15.33203125" bestFit="1" customWidth="1"/>
    <col min="10499" max="10500" width="13.88671875" bestFit="1" customWidth="1"/>
    <col min="10501" max="10501" width="15.44140625" bestFit="1" customWidth="1"/>
    <col min="10502" max="10502" width="13.33203125" bestFit="1" customWidth="1"/>
    <col min="10503" max="10503" width="16.44140625" bestFit="1" customWidth="1"/>
    <col min="10504" max="10504" width="13.6640625" bestFit="1" customWidth="1"/>
    <col min="10752" max="10752" width="4.109375" bestFit="1" customWidth="1"/>
    <col min="10753" max="10753" width="30.88671875" bestFit="1" customWidth="1"/>
    <col min="10754" max="10754" width="15.33203125" bestFit="1" customWidth="1"/>
    <col min="10755" max="10756" width="13.88671875" bestFit="1" customWidth="1"/>
    <col min="10757" max="10757" width="15.44140625" bestFit="1" customWidth="1"/>
    <col min="10758" max="10758" width="13.33203125" bestFit="1" customWidth="1"/>
    <col min="10759" max="10759" width="16.44140625" bestFit="1" customWidth="1"/>
    <col min="10760" max="10760" width="13.6640625" bestFit="1" customWidth="1"/>
    <col min="11008" max="11008" width="4.109375" bestFit="1" customWidth="1"/>
    <col min="11009" max="11009" width="30.88671875" bestFit="1" customWidth="1"/>
    <col min="11010" max="11010" width="15.33203125" bestFit="1" customWidth="1"/>
    <col min="11011" max="11012" width="13.88671875" bestFit="1" customWidth="1"/>
    <col min="11013" max="11013" width="15.44140625" bestFit="1" customWidth="1"/>
    <col min="11014" max="11014" width="13.33203125" bestFit="1" customWidth="1"/>
    <col min="11015" max="11015" width="16.44140625" bestFit="1" customWidth="1"/>
    <col min="11016" max="11016" width="13.6640625" bestFit="1" customWidth="1"/>
    <col min="11264" max="11264" width="4.109375" bestFit="1" customWidth="1"/>
    <col min="11265" max="11265" width="30.88671875" bestFit="1" customWidth="1"/>
    <col min="11266" max="11266" width="15.33203125" bestFit="1" customWidth="1"/>
    <col min="11267" max="11268" width="13.88671875" bestFit="1" customWidth="1"/>
    <col min="11269" max="11269" width="15.44140625" bestFit="1" customWidth="1"/>
    <col min="11270" max="11270" width="13.33203125" bestFit="1" customWidth="1"/>
    <col min="11271" max="11271" width="16.44140625" bestFit="1" customWidth="1"/>
    <col min="11272" max="11272" width="13.6640625" bestFit="1" customWidth="1"/>
    <col min="11520" max="11520" width="4.109375" bestFit="1" customWidth="1"/>
    <col min="11521" max="11521" width="30.88671875" bestFit="1" customWidth="1"/>
    <col min="11522" max="11522" width="15.33203125" bestFit="1" customWidth="1"/>
    <col min="11523" max="11524" width="13.88671875" bestFit="1" customWidth="1"/>
    <col min="11525" max="11525" width="15.44140625" bestFit="1" customWidth="1"/>
    <col min="11526" max="11526" width="13.33203125" bestFit="1" customWidth="1"/>
    <col min="11527" max="11527" width="16.44140625" bestFit="1" customWidth="1"/>
    <col min="11528" max="11528" width="13.6640625" bestFit="1" customWidth="1"/>
    <col min="11776" max="11776" width="4.109375" bestFit="1" customWidth="1"/>
    <col min="11777" max="11777" width="30.88671875" bestFit="1" customWidth="1"/>
    <col min="11778" max="11778" width="15.33203125" bestFit="1" customWidth="1"/>
    <col min="11779" max="11780" width="13.88671875" bestFit="1" customWidth="1"/>
    <col min="11781" max="11781" width="15.44140625" bestFit="1" customWidth="1"/>
    <col min="11782" max="11782" width="13.33203125" bestFit="1" customWidth="1"/>
    <col min="11783" max="11783" width="16.44140625" bestFit="1" customWidth="1"/>
    <col min="11784" max="11784" width="13.6640625" bestFit="1" customWidth="1"/>
    <col min="12032" max="12032" width="4.109375" bestFit="1" customWidth="1"/>
    <col min="12033" max="12033" width="30.88671875" bestFit="1" customWidth="1"/>
    <col min="12034" max="12034" width="15.33203125" bestFit="1" customWidth="1"/>
    <col min="12035" max="12036" width="13.88671875" bestFit="1" customWidth="1"/>
    <col min="12037" max="12037" width="15.44140625" bestFit="1" customWidth="1"/>
    <col min="12038" max="12038" width="13.33203125" bestFit="1" customWidth="1"/>
    <col min="12039" max="12039" width="16.44140625" bestFit="1" customWidth="1"/>
    <col min="12040" max="12040" width="13.6640625" bestFit="1" customWidth="1"/>
    <col min="12288" max="12288" width="4.109375" bestFit="1" customWidth="1"/>
    <col min="12289" max="12289" width="30.88671875" bestFit="1" customWidth="1"/>
    <col min="12290" max="12290" width="15.33203125" bestFit="1" customWidth="1"/>
    <col min="12291" max="12292" width="13.88671875" bestFit="1" customWidth="1"/>
    <col min="12293" max="12293" width="15.44140625" bestFit="1" customWidth="1"/>
    <col min="12294" max="12294" width="13.33203125" bestFit="1" customWidth="1"/>
    <col min="12295" max="12295" width="16.44140625" bestFit="1" customWidth="1"/>
    <col min="12296" max="12296" width="13.6640625" bestFit="1" customWidth="1"/>
    <col min="12544" max="12544" width="4.109375" bestFit="1" customWidth="1"/>
    <col min="12545" max="12545" width="30.88671875" bestFit="1" customWidth="1"/>
    <col min="12546" max="12546" width="15.33203125" bestFit="1" customWidth="1"/>
    <col min="12547" max="12548" width="13.88671875" bestFit="1" customWidth="1"/>
    <col min="12549" max="12549" width="15.44140625" bestFit="1" customWidth="1"/>
    <col min="12550" max="12550" width="13.33203125" bestFit="1" customWidth="1"/>
    <col min="12551" max="12551" width="16.44140625" bestFit="1" customWidth="1"/>
    <col min="12552" max="12552" width="13.6640625" bestFit="1" customWidth="1"/>
    <col min="12800" max="12800" width="4.109375" bestFit="1" customWidth="1"/>
    <col min="12801" max="12801" width="30.88671875" bestFit="1" customWidth="1"/>
    <col min="12802" max="12802" width="15.33203125" bestFit="1" customWidth="1"/>
    <col min="12803" max="12804" width="13.88671875" bestFit="1" customWidth="1"/>
    <col min="12805" max="12805" width="15.44140625" bestFit="1" customWidth="1"/>
    <col min="12806" max="12806" width="13.33203125" bestFit="1" customWidth="1"/>
    <col min="12807" max="12807" width="16.44140625" bestFit="1" customWidth="1"/>
    <col min="12808" max="12808" width="13.6640625" bestFit="1" customWidth="1"/>
    <col min="13056" max="13056" width="4.109375" bestFit="1" customWidth="1"/>
    <col min="13057" max="13057" width="30.88671875" bestFit="1" customWidth="1"/>
    <col min="13058" max="13058" width="15.33203125" bestFit="1" customWidth="1"/>
    <col min="13059" max="13060" width="13.88671875" bestFit="1" customWidth="1"/>
    <col min="13061" max="13061" width="15.44140625" bestFit="1" customWidth="1"/>
    <col min="13062" max="13062" width="13.33203125" bestFit="1" customWidth="1"/>
    <col min="13063" max="13063" width="16.44140625" bestFit="1" customWidth="1"/>
    <col min="13064" max="13064" width="13.6640625" bestFit="1" customWidth="1"/>
    <col min="13312" max="13312" width="4.109375" bestFit="1" customWidth="1"/>
    <col min="13313" max="13313" width="30.88671875" bestFit="1" customWidth="1"/>
    <col min="13314" max="13314" width="15.33203125" bestFit="1" customWidth="1"/>
    <col min="13315" max="13316" width="13.88671875" bestFit="1" customWidth="1"/>
    <col min="13317" max="13317" width="15.44140625" bestFit="1" customWidth="1"/>
    <col min="13318" max="13318" width="13.33203125" bestFit="1" customWidth="1"/>
    <col min="13319" max="13319" width="16.44140625" bestFit="1" customWidth="1"/>
    <col min="13320" max="13320" width="13.6640625" bestFit="1" customWidth="1"/>
    <col min="13568" max="13568" width="4.109375" bestFit="1" customWidth="1"/>
    <col min="13569" max="13569" width="30.88671875" bestFit="1" customWidth="1"/>
    <col min="13570" max="13570" width="15.33203125" bestFit="1" customWidth="1"/>
    <col min="13571" max="13572" width="13.88671875" bestFit="1" customWidth="1"/>
    <col min="13573" max="13573" width="15.44140625" bestFit="1" customWidth="1"/>
    <col min="13574" max="13574" width="13.33203125" bestFit="1" customWidth="1"/>
    <col min="13575" max="13575" width="16.44140625" bestFit="1" customWidth="1"/>
    <col min="13576" max="13576" width="13.6640625" bestFit="1" customWidth="1"/>
    <col min="13824" max="13824" width="4.109375" bestFit="1" customWidth="1"/>
    <col min="13825" max="13825" width="30.88671875" bestFit="1" customWidth="1"/>
    <col min="13826" max="13826" width="15.33203125" bestFit="1" customWidth="1"/>
    <col min="13827" max="13828" width="13.88671875" bestFit="1" customWidth="1"/>
    <col min="13829" max="13829" width="15.44140625" bestFit="1" customWidth="1"/>
    <col min="13830" max="13830" width="13.33203125" bestFit="1" customWidth="1"/>
    <col min="13831" max="13831" width="16.44140625" bestFit="1" customWidth="1"/>
    <col min="13832" max="13832" width="13.6640625" bestFit="1" customWidth="1"/>
    <col min="14080" max="14080" width="4.109375" bestFit="1" customWidth="1"/>
    <col min="14081" max="14081" width="30.88671875" bestFit="1" customWidth="1"/>
    <col min="14082" max="14082" width="15.33203125" bestFit="1" customWidth="1"/>
    <col min="14083" max="14084" width="13.88671875" bestFit="1" customWidth="1"/>
    <col min="14085" max="14085" width="15.44140625" bestFit="1" customWidth="1"/>
    <col min="14086" max="14086" width="13.33203125" bestFit="1" customWidth="1"/>
    <col min="14087" max="14087" width="16.44140625" bestFit="1" customWidth="1"/>
    <col min="14088" max="14088" width="13.6640625" bestFit="1" customWidth="1"/>
    <col min="14336" max="14336" width="4.109375" bestFit="1" customWidth="1"/>
    <col min="14337" max="14337" width="30.88671875" bestFit="1" customWidth="1"/>
    <col min="14338" max="14338" width="15.33203125" bestFit="1" customWidth="1"/>
    <col min="14339" max="14340" width="13.88671875" bestFit="1" customWidth="1"/>
    <col min="14341" max="14341" width="15.44140625" bestFit="1" customWidth="1"/>
    <col min="14342" max="14342" width="13.33203125" bestFit="1" customWidth="1"/>
    <col min="14343" max="14343" width="16.44140625" bestFit="1" customWidth="1"/>
    <col min="14344" max="14344" width="13.6640625" bestFit="1" customWidth="1"/>
    <col min="14592" max="14592" width="4.109375" bestFit="1" customWidth="1"/>
    <col min="14593" max="14593" width="30.88671875" bestFit="1" customWidth="1"/>
    <col min="14594" max="14594" width="15.33203125" bestFit="1" customWidth="1"/>
    <col min="14595" max="14596" width="13.88671875" bestFit="1" customWidth="1"/>
    <col min="14597" max="14597" width="15.44140625" bestFit="1" customWidth="1"/>
    <col min="14598" max="14598" width="13.33203125" bestFit="1" customWidth="1"/>
    <col min="14599" max="14599" width="16.44140625" bestFit="1" customWidth="1"/>
    <col min="14600" max="14600" width="13.6640625" bestFit="1" customWidth="1"/>
    <col min="14848" max="14848" width="4.109375" bestFit="1" customWidth="1"/>
    <col min="14849" max="14849" width="30.88671875" bestFit="1" customWidth="1"/>
    <col min="14850" max="14850" width="15.33203125" bestFit="1" customWidth="1"/>
    <col min="14851" max="14852" width="13.88671875" bestFit="1" customWidth="1"/>
    <col min="14853" max="14853" width="15.44140625" bestFit="1" customWidth="1"/>
    <col min="14854" max="14854" width="13.33203125" bestFit="1" customWidth="1"/>
    <col min="14855" max="14855" width="16.44140625" bestFit="1" customWidth="1"/>
    <col min="14856" max="14856" width="13.6640625" bestFit="1" customWidth="1"/>
    <col min="15104" max="15104" width="4.109375" bestFit="1" customWidth="1"/>
    <col min="15105" max="15105" width="30.88671875" bestFit="1" customWidth="1"/>
    <col min="15106" max="15106" width="15.33203125" bestFit="1" customWidth="1"/>
    <col min="15107" max="15108" width="13.88671875" bestFit="1" customWidth="1"/>
    <col min="15109" max="15109" width="15.44140625" bestFit="1" customWidth="1"/>
    <col min="15110" max="15110" width="13.33203125" bestFit="1" customWidth="1"/>
    <col min="15111" max="15111" width="16.44140625" bestFit="1" customWidth="1"/>
    <col min="15112" max="15112" width="13.6640625" bestFit="1" customWidth="1"/>
    <col min="15360" max="15360" width="4.109375" bestFit="1" customWidth="1"/>
    <col min="15361" max="15361" width="30.88671875" bestFit="1" customWidth="1"/>
    <col min="15362" max="15362" width="15.33203125" bestFit="1" customWidth="1"/>
    <col min="15363" max="15364" width="13.88671875" bestFit="1" customWidth="1"/>
    <col min="15365" max="15365" width="15.44140625" bestFit="1" customWidth="1"/>
    <col min="15366" max="15366" width="13.33203125" bestFit="1" customWidth="1"/>
    <col min="15367" max="15367" width="16.44140625" bestFit="1" customWidth="1"/>
    <col min="15368" max="15368" width="13.6640625" bestFit="1" customWidth="1"/>
    <col min="15616" max="15616" width="4.109375" bestFit="1" customWidth="1"/>
    <col min="15617" max="15617" width="30.88671875" bestFit="1" customWidth="1"/>
    <col min="15618" max="15618" width="15.33203125" bestFit="1" customWidth="1"/>
    <col min="15619" max="15620" width="13.88671875" bestFit="1" customWidth="1"/>
    <col min="15621" max="15621" width="15.44140625" bestFit="1" customWidth="1"/>
    <col min="15622" max="15622" width="13.33203125" bestFit="1" customWidth="1"/>
    <col min="15623" max="15623" width="16.44140625" bestFit="1" customWidth="1"/>
    <col min="15624" max="15624" width="13.6640625" bestFit="1" customWidth="1"/>
    <col min="15872" max="15872" width="4.109375" bestFit="1" customWidth="1"/>
    <col min="15873" max="15873" width="30.88671875" bestFit="1" customWidth="1"/>
    <col min="15874" max="15874" width="15.33203125" bestFit="1" customWidth="1"/>
    <col min="15875" max="15876" width="13.88671875" bestFit="1" customWidth="1"/>
    <col min="15877" max="15877" width="15.44140625" bestFit="1" customWidth="1"/>
    <col min="15878" max="15878" width="13.33203125" bestFit="1" customWidth="1"/>
    <col min="15879" max="15879" width="16.44140625" bestFit="1" customWidth="1"/>
    <col min="15880" max="15880" width="13.6640625" bestFit="1" customWidth="1"/>
    <col min="16128" max="16128" width="4.109375" bestFit="1" customWidth="1"/>
    <col min="16129" max="16129" width="30.88671875" bestFit="1" customWidth="1"/>
    <col min="16130" max="16130" width="15.33203125" bestFit="1" customWidth="1"/>
    <col min="16131" max="16132" width="13.88671875" bestFit="1" customWidth="1"/>
    <col min="16133" max="16133" width="15.44140625" bestFit="1" customWidth="1"/>
    <col min="16134" max="16134" width="13.33203125" bestFit="1" customWidth="1"/>
    <col min="16135" max="16135" width="16.44140625" bestFit="1" customWidth="1"/>
    <col min="16136" max="16136" width="13.6640625" bestFit="1" customWidth="1"/>
  </cols>
  <sheetData>
    <row r="7" spans="1:10" ht="15.6" x14ac:dyDescent="0.3">
      <c r="A7" s="1" t="s">
        <v>123</v>
      </c>
    </row>
    <row r="8" spans="1:10" ht="15.6" x14ac:dyDescent="0.3">
      <c r="A8" s="1" t="s">
        <v>46</v>
      </c>
    </row>
    <row r="10" spans="1:10" x14ac:dyDescent="0.3">
      <c r="A10" s="40"/>
      <c r="B10" s="41"/>
      <c r="C10" s="90" t="s">
        <v>124</v>
      </c>
      <c r="D10" s="91"/>
      <c r="E10" s="91"/>
      <c r="F10" s="91"/>
      <c r="G10" s="91"/>
      <c r="H10" s="91"/>
    </row>
    <row r="11" spans="1:10" x14ac:dyDescent="0.3">
      <c r="A11" s="2" t="s">
        <v>3</v>
      </c>
      <c r="B11" s="2" t="s">
        <v>125</v>
      </c>
      <c r="C11" s="2" t="s">
        <v>126</v>
      </c>
      <c r="D11" s="2" t="s">
        <v>127</v>
      </c>
      <c r="E11" s="2" t="s">
        <v>128</v>
      </c>
      <c r="F11" s="2" t="s">
        <v>129</v>
      </c>
      <c r="G11" s="2" t="s">
        <v>130</v>
      </c>
      <c r="H11" s="2" t="s">
        <v>131</v>
      </c>
    </row>
    <row r="12" spans="1:10" x14ac:dyDescent="0.3">
      <c r="A12" s="42">
        <v>1</v>
      </c>
      <c r="B12" s="30" t="s">
        <v>11</v>
      </c>
      <c r="C12" s="62">
        <v>82012893.067832023</v>
      </c>
      <c r="D12" s="62">
        <v>505621.96618400014</v>
      </c>
      <c r="E12" s="62" t="s">
        <v>144</v>
      </c>
      <c r="F12" s="62">
        <v>48889186.914664008</v>
      </c>
      <c r="G12" s="62" t="s">
        <v>144</v>
      </c>
      <c r="H12" s="62">
        <f>+SUM(C12:G12)</f>
        <v>131407701.94868004</v>
      </c>
      <c r="J12" s="16"/>
    </row>
    <row r="13" spans="1:10" x14ac:dyDescent="0.3">
      <c r="A13" s="42">
        <v>2</v>
      </c>
      <c r="B13" s="30" t="s">
        <v>78</v>
      </c>
      <c r="C13" s="63">
        <v>45321649.000000007</v>
      </c>
      <c r="D13" s="63">
        <v>1160174.6699999995</v>
      </c>
      <c r="E13" s="63" t="s">
        <v>144</v>
      </c>
      <c r="F13" s="63" t="s">
        <v>144</v>
      </c>
      <c r="G13" s="63" t="s">
        <v>144</v>
      </c>
      <c r="H13" s="62">
        <f t="shared" ref="H13:H46" si="0">+SUM(C13:G13)</f>
        <v>46481823.670000009</v>
      </c>
      <c r="J13" s="16"/>
    </row>
    <row r="14" spans="1:10" x14ac:dyDescent="0.3">
      <c r="A14" s="42">
        <v>3</v>
      </c>
      <c r="B14" s="30" t="s">
        <v>79</v>
      </c>
      <c r="C14" s="65">
        <v>62615301.226851985</v>
      </c>
      <c r="D14" s="65">
        <v>3625430.5889480012</v>
      </c>
      <c r="E14" s="65">
        <v>22598.400000000001</v>
      </c>
      <c r="F14" s="65">
        <v>597926.71882399986</v>
      </c>
      <c r="G14" s="65">
        <v>14233.44</v>
      </c>
      <c r="H14" s="62">
        <f t="shared" si="0"/>
        <v>66875490.374623984</v>
      </c>
      <c r="J14" s="16"/>
    </row>
    <row r="15" spans="1:10" x14ac:dyDescent="0.3">
      <c r="A15" s="42">
        <v>4</v>
      </c>
      <c r="B15" s="30" t="s">
        <v>80</v>
      </c>
      <c r="C15" s="63">
        <v>201875119.87</v>
      </c>
      <c r="D15" s="63">
        <v>1320786.1399999999</v>
      </c>
      <c r="E15" s="63">
        <v>59648.160000000003</v>
      </c>
      <c r="F15" s="63">
        <v>515720.5</v>
      </c>
      <c r="G15" s="63">
        <v>419216.58</v>
      </c>
      <c r="H15" s="62">
        <v>204190491.25</v>
      </c>
      <c r="J15" s="16"/>
    </row>
    <row r="16" spans="1:10" x14ac:dyDescent="0.3">
      <c r="A16" s="42">
        <v>5</v>
      </c>
      <c r="B16" s="30" t="s">
        <v>81</v>
      </c>
      <c r="C16" s="65">
        <v>43142528.999999993</v>
      </c>
      <c r="D16" s="65">
        <v>2194415.4200000004</v>
      </c>
      <c r="E16" s="65" t="s">
        <v>144</v>
      </c>
      <c r="F16" s="65" t="s">
        <v>144</v>
      </c>
      <c r="G16" s="65">
        <v>1090301.28</v>
      </c>
      <c r="H16" s="62">
        <f t="shared" si="0"/>
        <v>46427245.699999996</v>
      </c>
      <c r="J16" s="16"/>
    </row>
    <row r="17" spans="1:10" x14ac:dyDescent="0.3">
      <c r="A17" s="42">
        <v>6</v>
      </c>
      <c r="B17" s="30" t="s">
        <v>82</v>
      </c>
      <c r="C17" s="63">
        <v>85074910.11999999</v>
      </c>
      <c r="D17" s="63">
        <v>8161357.7899999991</v>
      </c>
      <c r="E17" s="63" t="s">
        <v>144</v>
      </c>
      <c r="F17" s="63" t="s">
        <v>144</v>
      </c>
      <c r="G17" s="63">
        <v>2721708.3299999996</v>
      </c>
      <c r="H17" s="62">
        <f t="shared" si="0"/>
        <v>95957976.239999995</v>
      </c>
      <c r="J17" s="16"/>
    </row>
    <row r="18" spans="1:10" x14ac:dyDescent="0.3">
      <c r="A18" s="42">
        <v>7</v>
      </c>
      <c r="B18" s="30" t="s">
        <v>17</v>
      </c>
      <c r="C18" s="65">
        <v>7875751.0499999998</v>
      </c>
      <c r="D18" s="65">
        <v>653281.87</v>
      </c>
      <c r="E18" s="65">
        <v>54444.81</v>
      </c>
      <c r="F18" s="65">
        <v>355023.66</v>
      </c>
      <c r="G18" s="65">
        <v>102363.03</v>
      </c>
      <c r="H18" s="62">
        <f t="shared" si="0"/>
        <v>9040864.4199999999</v>
      </c>
      <c r="J18" s="16"/>
    </row>
    <row r="19" spans="1:10" x14ac:dyDescent="0.3">
      <c r="A19" s="42">
        <v>8</v>
      </c>
      <c r="B19" s="30" t="s">
        <v>83</v>
      </c>
      <c r="C19" s="63">
        <v>24487952.280000001</v>
      </c>
      <c r="D19" s="63">
        <v>6435243.8199999994</v>
      </c>
      <c r="E19" s="63" t="s">
        <v>144</v>
      </c>
      <c r="F19" s="63">
        <v>648215.04000000004</v>
      </c>
      <c r="G19" s="63">
        <v>4282435.26</v>
      </c>
      <c r="H19" s="62">
        <f t="shared" si="0"/>
        <v>35853846.399999999</v>
      </c>
      <c r="J19" s="16"/>
    </row>
    <row r="20" spans="1:10" x14ac:dyDescent="0.3">
      <c r="A20" s="42">
        <v>9</v>
      </c>
      <c r="B20" s="30" t="s">
        <v>19</v>
      </c>
      <c r="C20" s="65">
        <v>86330224.960000053</v>
      </c>
      <c r="D20" s="65">
        <v>3947495.6100000003</v>
      </c>
      <c r="E20" s="65" t="s">
        <v>144</v>
      </c>
      <c r="F20" s="65">
        <v>717028.97</v>
      </c>
      <c r="G20" s="65" t="s">
        <v>144</v>
      </c>
      <c r="H20" s="62">
        <f t="shared" si="0"/>
        <v>90994749.540000051</v>
      </c>
      <c r="J20" s="16"/>
    </row>
    <row r="21" spans="1:10" x14ac:dyDescent="0.3">
      <c r="A21" s="42">
        <v>10</v>
      </c>
      <c r="B21" s="30" t="s">
        <v>20</v>
      </c>
      <c r="C21" s="63">
        <v>122876684.74000001</v>
      </c>
      <c r="D21" s="63">
        <v>9354931.3600000031</v>
      </c>
      <c r="E21" s="63" t="s">
        <v>144</v>
      </c>
      <c r="F21" s="63" t="s">
        <v>144</v>
      </c>
      <c r="G21" s="63" t="s">
        <v>144</v>
      </c>
      <c r="H21" s="62">
        <f t="shared" si="0"/>
        <v>132231616.10000001</v>
      </c>
      <c r="J21" s="16"/>
    </row>
    <row r="22" spans="1:10" x14ac:dyDescent="0.3">
      <c r="A22" s="42">
        <v>11</v>
      </c>
      <c r="B22" s="30" t="s">
        <v>21</v>
      </c>
      <c r="C22" s="65">
        <v>83721474.050000012</v>
      </c>
      <c r="D22" s="65">
        <v>19849955.189999994</v>
      </c>
      <c r="E22" s="65" t="s">
        <v>144</v>
      </c>
      <c r="F22" s="65" t="s">
        <v>144</v>
      </c>
      <c r="G22" s="65" t="s">
        <v>144</v>
      </c>
      <c r="H22" s="62">
        <f t="shared" si="0"/>
        <v>103571429.24000001</v>
      </c>
      <c r="J22" s="16"/>
    </row>
    <row r="23" spans="1:10" x14ac:dyDescent="0.3">
      <c r="A23" s="42">
        <v>12</v>
      </c>
      <c r="B23" s="30" t="s">
        <v>22</v>
      </c>
      <c r="C23" s="63">
        <v>11361295.540000001</v>
      </c>
      <c r="D23" s="63" t="s">
        <v>144</v>
      </c>
      <c r="E23" s="63">
        <v>819129.91999999993</v>
      </c>
      <c r="F23" s="63">
        <v>2131771.59</v>
      </c>
      <c r="G23" s="63" t="s">
        <v>144</v>
      </c>
      <c r="H23" s="62">
        <f t="shared" si="0"/>
        <v>14312197.050000001</v>
      </c>
      <c r="J23" s="16"/>
    </row>
    <row r="24" spans="1:10" x14ac:dyDescent="0.3">
      <c r="A24" s="42">
        <v>13</v>
      </c>
      <c r="B24" s="30" t="s">
        <v>84</v>
      </c>
      <c r="C24" s="65">
        <v>451015001.43559927</v>
      </c>
      <c r="D24" s="65">
        <v>27014701.083100002</v>
      </c>
      <c r="E24" s="65" t="s">
        <v>144</v>
      </c>
      <c r="F24" s="65">
        <v>2830767.7424000003</v>
      </c>
      <c r="G24" s="65">
        <v>5113748.7820000015</v>
      </c>
      <c r="H24" s="62">
        <f t="shared" si="0"/>
        <v>485974219.04309928</v>
      </c>
      <c r="J24" s="16"/>
    </row>
    <row r="25" spans="1:10" x14ac:dyDescent="0.3">
      <c r="A25" s="42">
        <v>14</v>
      </c>
      <c r="B25" s="30" t="s">
        <v>85</v>
      </c>
      <c r="C25" s="63">
        <v>41298703.945584007</v>
      </c>
      <c r="D25" s="63">
        <v>3490182.3330759997</v>
      </c>
      <c r="E25" s="63" t="s">
        <v>144</v>
      </c>
      <c r="F25" s="63" t="s">
        <v>144</v>
      </c>
      <c r="G25" s="63" t="s">
        <v>144</v>
      </c>
      <c r="H25" s="62">
        <f t="shared" si="0"/>
        <v>44788886.278660007</v>
      </c>
      <c r="J25" s="16"/>
    </row>
    <row r="26" spans="1:10" x14ac:dyDescent="0.3">
      <c r="A26" s="42">
        <v>15</v>
      </c>
      <c r="B26" s="30" t="s">
        <v>86</v>
      </c>
      <c r="C26" s="65">
        <v>90843966.620672017</v>
      </c>
      <c r="D26" s="65">
        <v>963178.77741599991</v>
      </c>
      <c r="E26" s="65" t="s">
        <v>144</v>
      </c>
      <c r="F26" s="65">
        <v>2502916.1399039999</v>
      </c>
      <c r="G26" s="65">
        <v>4535284.8218119992</v>
      </c>
      <c r="H26" s="62">
        <f t="shared" si="0"/>
        <v>98845346.359804034</v>
      </c>
      <c r="J26" s="16"/>
    </row>
    <row r="27" spans="1:10" x14ac:dyDescent="0.3">
      <c r="A27" s="42">
        <v>16</v>
      </c>
      <c r="B27" s="30" t="s">
        <v>87</v>
      </c>
      <c r="C27" s="63">
        <v>78887281.229700193</v>
      </c>
      <c r="D27" s="63">
        <v>2859183.7256999994</v>
      </c>
      <c r="E27" s="63">
        <v>858917.7034</v>
      </c>
      <c r="F27" s="63">
        <v>3336752.7909999993</v>
      </c>
      <c r="G27" s="63">
        <v>220491.01910000003</v>
      </c>
      <c r="H27" s="62">
        <f t="shared" si="0"/>
        <v>86162626.468900189</v>
      </c>
      <c r="J27" s="16"/>
    </row>
    <row r="28" spans="1:10" x14ac:dyDescent="0.3">
      <c r="A28" s="42">
        <v>17</v>
      </c>
      <c r="B28" s="30" t="s">
        <v>88</v>
      </c>
      <c r="C28" s="65">
        <v>9481350.4600000009</v>
      </c>
      <c r="D28" s="65">
        <v>382415.91</v>
      </c>
      <c r="E28" s="65" t="s">
        <v>144</v>
      </c>
      <c r="F28" s="65">
        <v>17515.23</v>
      </c>
      <c r="G28" s="65" t="s">
        <v>144</v>
      </c>
      <c r="H28" s="62">
        <f t="shared" si="0"/>
        <v>9881281.6000000015</v>
      </c>
      <c r="J28" s="16"/>
    </row>
    <row r="29" spans="1:10" x14ac:dyDescent="0.3">
      <c r="A29" s="42">
        <v>18</v>
      </c>
      <c r="B29" s="30" t="s">
        <v>67</v>
      </c>
      <c r="C29" s="63">
        <v>13258949.769999996</v>
      </c>
      <c r="D29" s="63">
        <v>372144.77999999997</v>
      </c>
      <c r="E29" s="63" t="s">
        <v>144</v>
      </c>
      <c r="F29" s="63" t="s">
        <v>144</v>
      </c>
      <c r="G29" s="63" t="s">
        <v>144</v>
      </c>
      <c r="H29" s="62">
        <f t="shared" si="0"/>
        <v>13631094.549999995</v>
      </c>
      <c r="J29" s="16"/>
    </row>
    <row r="30" spans="1:10" x14ac:dyDescent="0.3">
      <c r="A30" s="42">
        <v>19</v>
      </c>
      <c r="B30" s="30" t="s">
        <v>132</v>
      </c>
      <c r="C30" s="65">
        <v>671385240.23000038</v>
      </c>
      <c r="D30" s="65">
        <v>3949840.4299999997</v>
      </c>
      <c r="E30" s="65">
        <v>684749.8</v>
      </c>
      <c r="F30" s="65">
        <v>237463.79</v>
      </c>
      <c r="G30" s="65">
        <v>830088.47</v>
      </c>
      <c r="H30" s="62">
        <f t="shared" si="0"/>
        <v>677087382.72000027</v>
      </c>
      <c r="J30" s="16"/>
    </row>
    <row r="31" spans="1:10" x14ac:dyDescent="0.3">
      <c r="A31" s="42">
        <v>20</v>
      </c>
      <c r="B31" s="30" t="s">
        <v>30</v>
      </c>
      <c r="C31" s="63">
        <v>624894825.9399997</v>
      </c>
      <c r="D31" s="63">
        <v>62258300.589999996</v>
      </c>
      <c r="E31" s="63" t="s">
        <v>144</v>
      </c>
      <c r="F31" s="63">
        <v>82702.489999999991</v>
      </c>
      <c r="G31" s="63" t="s">
        <v>144</v>
      </c>
      <c r="H31" s="62">
        <f t="shared" si="0"/>
        <v>687235829.01999974</v>
      </c>
      <c r="J31" s="16"/>
    </row>
    <row r="32" spans="1:10" x14ac:dyDescent="0.3">
      <c r="A32" s="42">
        <v>21</v>
      </c>
      <c r="B32" s="30" t="s">
        <v>31</v>
      </c>
      <c r="C32" s="65">
        <v>1353079066.0803313</v>
      </c>
      <c r="D32" s="65">
        <v>202723832.57999337</v>
      </c>
      <c r="E32" s="65">
        <v>73796267.679999962</v>
      </c>
      <c r="F32" s="65">
        <v>1563257.4500000002</v>
      </c>
      <c r="G32" s="65" t="s">
        <v>144</v>
      </c>
      <c r="H32" s="65">
        <v>1631162423.7903247</v>
      </c>
      <c r="J32" s="16"/>
    </row>
    <row r="33" spans="1:10" x14ac:dyDescent="0.3">
      <c r="A33" s="42">
        <v>22</v>
      </c>
      <c r="B33" s="30" t="s">
        <v>91</v>
      </c>
      <c r="C33" s="63">
        <v>993912159.01000035</v>
      </c>
      <c r="D33" s="63" t="s">
        <v>144</v>
      </c>
      <c r="E33" s="63" t="s">
        <v>144</v>
      </c>
      <c r="F33" s="63" t="s">
        <v>144</v>
      </c>
      <c r="G33" s="63" t="s">
        <v>144</v>
      </c>
      <c r="H33" s="62">
        <f t="shared" si="0"/>
        <v>993912159.01000035</v>
      </c>
      <c r="J33" s="16"/>
    </row>
    <row r="34" spans="1:10" x14ac:dyDescent="0.3">
      <c r="A34" s="42">
        <v>23</v>
      </c>
      <c r="B34" s="30" t="s">
        <v>92</v>
      </c>
      <c r="C34" s="65">
        <v>52322722.219999991</v>
      </c>
      <c r="D34" s="65">
        <v>2109873.9499999997</v>
      </c>
      <c r="E34" s="65">
        <v>434772.28</v>
      </c>
      <c r="F34" s="65">
        <v>512211.81</v>
      </c>
      <c r="G34" s="65" t="s">
        <v>144</v>
      </c>
      <c r="H34" s="62">
        <f t="shared" si="0"/>
        <v>55379580.259999998</v>
      </c>
      <c r="J34" s="16"/>
    </row>
    <row r="35" spans="1:10" x14ac:dyDescent="0.3">
      <c r="A35" s="42">
        <v>24</v>
      </c>
      <c r="B35" s="30" t="s">
        <v>93</v>
      </c>
      <c r="C35" s="64">
        <v>514589721.57319599</v>
      </c>
      <c r="D35" s="64">
        <v>2224371.463146843</v>
      </c>
      <c r="E35" s="64">
        <v>9412964.4240079336</v>
      </c>
      <c r="F35" s="64">
        <v>12642165.761885652</v>
      </c>
      <c r="G35" s="64">
        <v>3376820.4477637839</v>
      </c>
      <c r="H35" s="62">
        <f t="shared" si="0"/>
        <v>542246043.67000031</v>
      </c>
      <c r="I35" s="16"/>
      <c r="J35" s="16"/>
    </row>
    <row r="36" spans="1:10" x14ac:dyDescent="0.3">
      <c r="A36" s="42">
        <v>25</v>
      </c>
      <c r="B36" s="30" t="s">
        <v>94</v>
      </c>
      <c r="C36" s="65">
        <v>376456004.99520403</v>
      </c>
      <c r="D36" s="65">
        <v>7687853.3787600007</v>
      </c>
      <c r="E36" s="65" t="s">
        <v>144</v>
      </c>
      <c r="F36" s="65">
        <v>759586.53294400009</v>
      </c>
      <c r="G36" s="65" t="s">
        <v>144</v>
      </c>
      <c r="H36" s="62">
        <f t="shared" si="0"/>
        <v>384903444.90690804</v>
      </c>
      <c r="J36" s="16"/>
    </row>
    <row r="37" spans="1:10" x14ac:dyDescent="0.3">
      <c r="A37" s="42">
        <v>26</v>
      </c>
      <c r="B37" s="30" t="s">
        <v>95</v>
      </c>
      <c r="C37" s="63">
        <v>20673923.06000001</v>
      </c>
      <c r="D37" s="63">
        <v>2218946.1</v>
      </c>
      <c r="E37" s="63" t="s">
        <v>144</v>
      </c>
      <c r="F37" s="63">
        <v>188323.38999999998</v>
      </c>
      <c r="G37" s="63" t="s">
        <v>144</v>
      </c>
      <c r="H37" s="62">
        <f t="shared" si="0"/>
        <v>23081192.550000012</v>
      </c>
      <c r="J37" s="16"/>
    </row>
    <row r="38" spans="1:10" x14ac:dyDescent="0.3">
      <c r="A38" s="42">
        <v>27</v>
      </c>
      <c r="B38" s="30" t="s">
        <v>96</v>
      </c>
      <c r="C38" s="65">
        <v>48008069.70000001</v>
      </c>
      <c r="D38" s="65">
        <v>2438524.6599999997</v>
      </c>
      <c r="E38" s="65">
        <v>204921.66</v>
      </c>
      <c r="F38" s="65">
        <v>130941.62</v>
      </c>
      <c r="G38" s="65" t="s">
        <v>144</v>
      </c>
      <c r="H38" s="62">
        <f t="shared" si="0"/>
        <v>50782457.640000001</v>
      </c>
      <c r="J38" s="16"/>
    </row>
    <row r="39" spans="1:10" x14ac:dyDescent="0.3">
      <c r="A39" s="42">
        <v>28</v>
      </c>
      <c r="B39" s="30" t="s">
        <v>38</v>
      </c>
      <c r="C39" s="63">
        <v>470169.82</v>
      </c>
      <c r="D39" s="63">
        <v>191712070.20457301</v>
      </c>
      <c r="E39" s="63" t="s">
        <v>144</v>
      </c>
      <c r="F39" s="63" t="s">
        <v>144</v>
      </c>
      <c r="G39" s="63" t="s">
        <v>144</v>
      </c>
      <c r="H39" s="62">
        <f t="shared" si="0"/>
        <v>192182240.024573</v>
      </c>
      <c r="J39" s="16"/>
    </row>
    <row r="40" spans="1:10" x14ac:dyDescent="0.3">
      <c r="A40" s="42">
        <v>29</v>
      </c>
      <c r="B40" s="30" t="s">
        <v>97</v>
      </c>
      <c r="C40" s="65">
        <v>749321879.38999927</v>
      </c>
      <c r="D40" s="65">
        <v>2868541.8399999994</v>
      </c>
      <c r="E40" s="65" t="s">
        <v>144</v>
      </c>
      <c r="F40" s="65" t="s">
        <v>144</v>
      </c>
      <c r="G40" s="65">
        <v>1044586.2299999999</v>
      </c>
      <c r="H40" s="62">
        <f t="shared" si="0"/>
        <v>753235007.45999932</v>
      </c>
      <c r="J40" s="16"/>
    </row>
    <row r="41" spans="1:10" x14ac:dyDescent="0.3">
      <c r="A41" s="42">
        <v>30</v>
      </c>
      <c r="B41" s="30" t="s">
        <v>98</v>
      </c>
      <c r="C41" s="63">
        <v>711517544.22999978</v>
      </c>
      <c r="D41" s="63">
        <v>5414067.7199999997</v>
      </c>
      <c r="E41" s="63" t="s">
        <v>144</v>
      </c>
      <c r="F41" s="63">
        <v>1131516</v>
      </c>
      <c r="G41" s="63" t="s">
        <v>144</v>
      </c>
      <c r="H41" s="62">
        <f t="shared" si="0"/>
        <v>718063127.94999981</v>
      </c>
      <c r="J41" s="16"/>
    </row>
    <row r="42" spans="1:10" x14ac:dyDescent="0.3">
      <c r="A42" s="42">
        <v>31</v>
      </c>
      <c r="B42" s="30" t="s">
        <v>41</v>
      </c>
      <c r="C42" s="65">
        <v>19344485.310000002</v>
      </c>
      <c r="D42" s="65">
        <v>746823.21</v>
      </c>
      <c r="E42" s="65" t="s">
        <v>144</v>
      </c>
      <c r="F42" s="65" t="s">
        <v>144</v>
      </c>
      <c r="G42" s="65" t="s">
        <v>144</v>
      </c>
      <c r="H42" s="62">
        <f t="shared" si="0"/>
        <v>20091308.520000003</v>
      </c>
      <c r="J42" s="16"/>
    </row>
    <row r="43" spans="1:10" x14ac:dyDescent="0.3">
      <c r="A43" s="42">
        <v>32</v>
      </c>
      <c r="B43" s="30" t="s">
        <v>42</v>
      </c>
      <c r="C43" s="63">
        <v>326164055.0507561</v>
      </c>
      <c r="D43" s="63">
        <v>4089157.3478119997</v>
      </c>
      <c r="E43" s="63">
        <v>2764106.74254</v>
      </c>
      <c r="F43" s="63">
        <v>2278672.4758119998</v>
      </c>
      <c r="G43" s="63">
        <v>824700.99723600002</v>
      </c>
      <c r="H43" s="62">
        <f t="shared" si="0"/>
        <v>336120692.61415613</v>
      </c>
      <c r="J43" s="16"/>
    </row>
    <row r="44" spans="1:10" x14ac:dyDescent="0.3">
      <c r="A44" s="42">
        <v>33</v>
      </c>
      <c r="B44" s="30" t="s">
        <v>104</v>
      </c>
      <c r="C44" s="65">
        <v>17542466.350000005</v>
      </c>
      <c r="D44" s="65">
        <v>828979.5199999999</v>
      </c>
      <c r="E44" s="65" t="s">
        <v>144</v>
      </c>
      <c r="F44" s="65">
        <v>161463.85</v>
      </c>
      <c r="G44" s="65">
        <v>394420.15</v>
      </c>
      <c r="H44" s="62">
        <f>+SUM(C44:G44)</f>
        <v>18927329.870000005</v>
      </c>
      <c r="J44" s="16"/>
    </row>
    <row r="45" spans="1:10" x14ac:dyDescent="0.3">
      <c r="A45" s="42">
        <v>34</v>
      </c>
      <c r="B45" s="30" t="s">
        <v>99</v>
      </c>
      <c r="C45" s="65">
        <v>1213676008.8300395</v>
      </c>
      <c r="D45" s="65">
        <v>138714682.82000005</v>
      </c>
      <c r="E45" s="65" t="s">
        <v>144</v>
      </c>
      <c r="F45" s="65">
        <v>38021.93</v>
      </c>
      <c r="G45" s="65" t="s">
        <v>144</v>
      </c>
      <c r="H45" s="62">
        <f t="shared" si="0"/>
        <v>1352428713.5800397</v>
      </c>
      <c r="J45" s="16"/>
    </row>
    <row r="46" spans="1:10" x14ac:dyDescent="0.3">
      <c r="A46" s="40"/>
      <c r="B46" s="43" t="s">
        <v>44</v>
      </c>
      <c r="C46" s="33">
        <f>+SUM(C12:C45)</f>
        <v>9234839380.1557674</v>
      </c>
      <c r="D46" s="33">
        <f>+SUM(D12:D45)</f>
        <v>722276366.84870946</v>
      </c>
      <c r="E46" s="33">
        <f>+SUM(E12:E45)</f>
        <v>89112521.579947904</v>
      </c>
      <c r="F46" s="33">
        <f>+SUM(F12:F45)</f>
        <v>82269152.397433668</v>
      </c>
      <c r="G46" s="33">
        <f>+SUM(G12:G45)</f>
        <v>24970398.837911781</v>
      </c>
      <c r="H46" s="33">
        <f t="shared" si="0"/>
        <v>10153467819.819771</v>
      </c>
    </row>
    <row r="47" spans="1:10" x14ac:dyDescent="0.3">
      <c r="A47" t="s">
        <v>152</v>
      </c>
    </row>
    <row r="48" spans="1:10" x14ac:dyDescent="0.3">
      <c r="A48" t="s">
        <v>100</v>
      </c>
    </row>
    <row r="49" spans="1:1" x14ac:dyDescent="0.3">
      <c r="A49" t="s">
        <v>45</v>
      </c>
    </row>
    <row r="50" spans="1:1" x14ac:dyDescent="0.3">
      <c r="A50"/>
    </row>
  </sheetData>
  <mergeCells count="1">
    <mergeCell ref="C10:H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T48"/>
  <sheetViews>
    <sheetView showGridLines="0" zoomScaleNormal="100" workbookViewId="0">
      <selection activeCell="E22" sqref="E22"/>
    </sheetView>
  </sheetViews>
  <sheetFormatPr baseColWidth="10" defaultRowHeight="14.4" x14ac:dyDescent="0.3"/>
  <cols>
    <col min="1" max="1" width="2.88671875" customWidth="1"/>
    <col min="2" max="2" width="30.88671875" bestFit="1" customWidth="1"/>
    <col min="3" max="3" width="12.44140625" customWidth="1"/>
    <col min="4" max="7" width="12.44140625" style="16" customWidth="1"/>
    <col min="8" max="9" width="5.33203125" style="16" customWidth="1"/>
    <col min="10" max="10" width="30.88671875" style="16" bestFit="1" customWidth="1"/>
    <col min="12" max="12" width="13" customWidth="1"/>
    <col min="13" max="13" width="13" style="16" customWidth="1"/>
    <col min="14" max="15" width="13.6640625" style="16" bestFit="1" customWidth="1"/>
    <col min="16" max="17" width="5.88671875" style="16" customWidth="1"/>
    <col min="18" max="18" width="30.88671875" style="16" bestFit="1" customWidth="1"/>
    <col min="19" max="20" width="11.44140625" customWidth="1"/>
    <col min="21" max="21" width="13.88671875" bestFit="1" customWidth="1"/>
    <col min="22" max="23" width="11.44140625" customWidth="1"/>
    <col min="24" max="25" width="6.88671875" customWidth="1"/>
    <col min="26" max="26" width="30.88671875" bestFit="1" customWidth="1"/>
    <col min="27" max="31" width="11.88671875" customWidth="1"/>
    <col min="32" max="32" width="5.88671875" customWidth="1"/>
    <col min="33" max="33" width="6" customWidth="1"/>
    <col min="34" max="34" width="30.88671875" bestFit="1" customWidth="1"/>
    <col min="35" max="39" width="10.88671875" customWidth="1"/>
    <col min="40" max="42" width="13.6640625" bestFit="1" customWidth="1"/>
    <col min="43" max="43" width="5.5546875" customWidth="1"/>
    <col min="44" max="45" width="16.44140625" bestFit="1" customWidth="1"/>
    <col min="257" max="257" width="2.88671875" customWidth="1"/>
    <col min="258" max="258" width="30.88671875" bestFit="1" customWidth="1"/>
    <col min="259" max="263" width="12.44140625" customWidth="1"/>
    <col min="264" max="265" width="5.33203125" customWidth="1"/>
    <col min="266" max="266" width="30.88671875" bestFit="1" customWidth="1"/>
    <col min="268" max="269" width="13" customWidth="1"/>
    <col min="270" max="271" width="13.6640625" bestFit="1" customWidth="1"/>
    <col min="272" max="273" width="5.88671875" customWidth="1"/>
    <col min="274" max="274" width="30.88671875" bestFit="1" customWidth="1"/>
    <col min="275" max="276" width="11.44140625" customWidth="1"/>
    <col min="277" max="277" width="13.88671875" bestFit="1" customWidth="1"/>
    <col min="278" max="279" width="11.44140625" customWidth="1"/>
    <col min="280" max="281" width="6.88671875" customWidth="1"/>
    <col min="282" max="282" width="30.88671875" bestFit="1" customWidth="1"/>
    <col min="283" max="287" width="11.88671875" customWidth="1"/>
    <col min="288" max="288" width="5.88671875" customWidth="1"/>
    <col min="289" max="289" width="6" customWidth="1"/>
    <col min="290" max="290" width="30.88671875" bestFit="1" customWidth="1"/>
    <col min="291" max="295" width="10.88671875" customWidth="1"/>
    <col min="296" max="298" width="13.6640625" bestFit="1" customWidth="1"/>
    <col min="299" max="299" width="5.5546875" customWidth="1"/>
    <col min="300" max="301" width="16.44140625" bestFit="1" customWidth="1"/>
    <col min="513" max="513" width="2.88671875" customWidth="1"/>
    <col min="514" max="514" width="30.88671875" bestFit="1" customWidth="1"/>
    <col min="515" max="519" width="12.44140625" customWidth="1"/>
    <col min="520" max="521" width="5.33203125" customWidth="1"/>
    <col min="522" max="522" width="30.88671875" bestFit="1" customWidth="1"/>
    <col min="524" max="525" width="13" customWidth="1"/>
    <col min="526" max="527" width="13.6640625" bestFit="1" customWidth="1"/>
    <col min="528" max="529" width="5.88671875" customWidth="1"/>
    <col min="530" max="530" width="30.88671875" bestFit="1" customWidth="1"/>
    <col min="531" max="532" width="11.44140625" customWidth="1"/>
    <col min="533" max="533" width="13.88671875" bestFit="1" customWidth="1"/>
    <col min="534" max="535" width="11.44140625" customWidth="1"/>
    <col min="536" max="537" width="6.88671875" customWidth="1"/>
    <col min="538" max="538" width="30.88671875" bestFit="1" customWidth="1"/>
    <col min="539" max="543" width="11.88671875" customWidth="1"/>
    <col min="544" max="544" width="5.88671875" customWidth="1"/>
    <col min="545" max="545" width="6" customWidth="1"/>
    <col min="546" max="546" width="30.88671875" bestFit="1" customWidth="1"/>
    <col min="547" max="551" width="10.88671875" customWidth="1"/>
    <col min="552" max="554" width="13.6640625" bestFit="1" customWidth="1"/>
    <col min="555" max="555" width="5.5546875" customWidth="1"/>
    <col min="556" max="557" width="16.44140625" bestFit="1" customWidth="1"/>
    <col min="769" max="769" width="2.88671875" customWidth="1"/>
    <col min="770" max="770" width="30.88671875" bestFit="1" customWidth="1"/>
    <col min="771" max="775" width="12.44140625" customWidth="1"/>
    <col min="776" max="777" width="5.33203125" customWidth="1"/>
    <col min="778" max="778" width="30.88671875" bestFit="1" customWidth="1"/>
    <col min="780" max="781" width="13" customWidth="1"/>
    <col min="782" max="783" width="13.6640625" bestFit="1" customWidth="1"/>
    <col min="784" max="785" width="5.88671875" customWidth="1"/>
    <col min="786" max="786" width="30.88671875" bestFit="1" customWidth="1"/>
    <col min="787" max="788" width="11.44140625" customWidth="1"/>
    <col min="789" max="789" width="13.88671875" bestFit="1" customWidth="1"/>
    <col min="790" max="791" width="11.44140625" customWidth="1"/>
    <col min="792" max="793" width="6.88671875" customWidth="1"/>
    <col min="794" max="794" width="30.88671875" bestFit="1" customWidth="1"/>
    <col min="795" max="799" width="11.88671875" customWidth="1"/>
    <col min="800" max="800" width="5.88671875" customWidth="1"/>
    <col min="801" max="801" width="6" customWidth="1"/>
    <col min="802" max="802" width="30.88671875" bestFit="1" customWidth="1"/>
    <col min="803" max="807" width="10.88671875" customWidth="1"/>
    <col min="808" max="810" width="13.6640625" bestFit="1" customWidth="1"/>
    <col min="811" max="811" width="5.5546875" customWidth="1"/>
    <col min="812" max="813" width="16.44140625" bestFit="1" customWidth="1"/>
    <col min="1025" max="1025" width="2.88671875" customWidth="1"/>
    <col min="1026" max="1026" width="30.88671875" bestFit="1" customWidth="1"/>
    <col min="1027" max="1031" width="12.44140625" customWidth="1"/>
    <col min="1032" max="1033" width="5.33203125" customWidth="1"/>
    <col min="1034" max="1034" width="30.88671875" bestFit="1" customWidth="1"/>
    <col min="1036" max="1037" width="13" customWidth="1"/>
    <col min="1038" max="1039" width="13.6640625" bestFit="1" customWidth="1"/>
    <col min="1040" max="1041" width="5.88671875" customWidth="1"/>
    <col min="1042" max="1042" width="30.88671875" bestFit="1" customWidth="1"/>
    <col min="1043" max="1044" width="11.44140625" customWidth="1"/>
    <col min="1045" max="1045" width="13.88671875" bestFit="1" customWidth="1"/>
    <col min="1046" max="1047" width="11.44140625" customWidth="1"/>
    <col min="1048" max="1049" width="6.88671875" customWidth="1"/>
    <col min="1050" max="1050" width="30.88671875" bestFit="1" customWidth="1"/>
    <col min="1051" max="1055" width="11.88671875" customWidth="1"/>
    <col min="1056" max="1056" width="5.88671875" customWidth="1"/>
    <col min="1057" max="1057" width="6" customWidth="1"/>
    <col min="1058" max="1058" width="30.88671875" bestFit="1" customWidth="1"/>
    <col min="1059" max="1063" width="10.88671875" customWidth="1"/>
    <col min="1064" max="1066" width="13.6640625" bestFit="1" customWidth="1"/>
    <col min="1067" max="1067" width="5.5546875" customWidth="1"/>
    <col min="1068" max="1069" width="16.44140625" bestFit="1" customWidth="1"/>
    <col min="1281" max="1281" width="2.88671875" customWidth="1"/>
    <col min="1282" max="1282" width="30.88671875" bestFit="1" customWidth="1"/>
    <col min="1283" max="1287" width="12.44140625" customWidth="1"/>
    <col min="1288" max="1289" width="5.33203125" customWidth="1"/>
    <col min="1290" max="1290" width="30.88671875" bestFit="1" customWidth="1"/>
    <col min="1292" max="1293" width="13" customWidth="1"/>
    <col min="1294" max="1295" width="13.6640625" bestFit="1" customWidth="1"/>
    <col min="1296" max="1297" width="5.88671875" customWidth="1"/>
    <col min="1298" max="1298" width="30.88671875" bestFit="1" customWidth="1"/>
    <col min="1299" max="1300" width="11.44140625" customWidth="1"/>
    <col min="1301" max="1301" width="13.88671875" bestFit="1" customWidth="1"/>
    <col min="1302" max="1303" width="11.44140625" customWidth="1"/>
    <col min="1304" max="1305" width="6.88671875" customWidth="1"/>
    <col min="1306" max="1306" width="30.88671875" bestFit="1" customWidth="1"/>
    <col min="1307" max="1311" width="11.88671875" customWidth="1"/>
    <col min="1312" max="1312" width="5.88671875" customWidth="1"/>
    <col min="1313" max="1313" width="6" customWidth="1"/>
    <col min="1314" max="1314" width="30.88671875" bestFit="1" customWidth="1"/>
    <col min="1315" max="1319" width="10.88671875" customWidth="1"/>
    <col min="1320" max="1322" width="13.6640625" bestFit="1" customWidth="1"/>
    <col min="1323" max="1323" width="5.5546875" customWidth="1"/>
    <col min="1324" max="1325" width="16.44140625" bestFit="1" customWidth="1"/>
    <col min="1537" max="1537" width="2.88671875" customWidth="1"/>
    <col min="1538" max="1538" width="30.88671875" bestFit="1" customWidth="1"/>
    <col min="1539" max="1543" width="12.44140625" customWidth="1"/>
    <col min="1544" max="1545" width="5.33203125" customWidth="1"/>
    <col min="1546" max="1546" width="30.88671875" bestFit="1" customWidth="1"/>
    <col min="1548" max="1549" width="13" customWidth="1"/>
    <col min="1550" max="1551" width="13.6640625" bestFit="1" customWidth="1"/>
    <col min="1552" max="1553" width="5.88671875" customWidth="1"/>
    <col min="1554" max="1554" width="30.88671875" bestFit="1" customWidth="1"/>
    <col min="1555" max="1556" width="11.44140625" customWidth="1"/>
    <col min="1557" max="1557" width="13.88671875" bestFit="1" customWidth="1"/>
    <col min="1558" max="1559" width="11.44140625" customWidth="1"/>
    <col min="1560" max="1561" width="6.88671875" customWidth="1"/>
    <col min="1562" max="1562" width="30.88671875" bestFit="1" customWidth="1"/>
    <col min="1563" max="1567" width="11.88671875" customWidth="1"/>
    <col min="1568" max="1568" width="5.88671875" customWidth="1"/>
    <col min="1569" max="1569" width="6" customWidth="1"/>
    <col min="1570" max="1570" width="30.88671875" bestFit="1" customWidth="1"/>
    <col min="1571" max="1575" width="10.88671875" customWidth="1"/>
    <col min="1576" max="1578" width="13.6640625" bestFit="1" customWidth="1"/>
    <col min="1579" max="1579" width="5.5546875" customWidth="1"/>
    <col min="1580" max="1581" width="16.44140625" bestFit="1" customWidth="1"/>
    <col min="1793" max="1793" width="2.88671875" customWidth="1"/>
    <col min="1794" max="1794" width="30.88671875" bestFit="1" customWidth="1"/>
    <col min="1795" max="1799" width="12.44140625" customWidth="1"/>
    <col min="1800" max="1801" width="5.33203125" customWidth="1"/>
    <col min="1802" max="1802" width="30.88671875" bestFit="1" customWidth="1"/>
    <col min="1804" max="1805" width="13" customWidth="1"/>
    <col min="1806" max="1807" width="13.6640625" bestFit="1" customWidth="1"/>
    <col min="1808" max="1809" width="5.88671875" customWidth="1"/>
    <col min="1810" max="1810" width="30.88671875" bestFit="1" customWidth="1"/>
    <col min="1811" max="1812" width="11.44140625" customWidth="1"/>
    <col min="1813" max="1813" width="13.88671875" bestFit="1" customWidth="1"/>
    <col min="1814" max="1815" width="11.44140625" customWidth="1"/>
    <col min="1816" max="1817" width="6.88671875" customWidth="1"/>
    <col min="1818" max="1818" width="30.88671875" bestFit="1" customWidth="1"/>
    <col min="1819" max="1823" width="11.88671875" customWidth="1"/>
    <col min="1824" max="1824" width="5.88671875" customWidth="1"/>
    <col min="1825" max="1825" width="6" customWidth="1"/>
    <col min="1826" max="1826" width="30.88671875" bestFit="1" customWidth="1"/>
    <col min="1827" max="1831" width="10.88671875" customWidth="1"/>
    <col min="1832" max="1834" width="13.6640625" bestFit="1" customWidth="1"/>
    <col min="1835" max="1835" width="5.5546875" customWidth="1"/>
    <col min="1836" max="1837" width="16.44140625" bestFit="1" customWidth="1"/>
    <col min="2049" max="2049" width="2.88671875" customWidth="1"/>
    <col min="2050" max="2050" width="30.88671875" bestFit="1" customWidth="1"/>
    <col min="2051" max="2055" width="12.44140625" customWidth="1"/>
    <col min="2056" max="2057" width="5.33203125" customWidth="1"/>
    <col min="2058" max="2058" width="30.88671875" bestFit="1" customWidth="1"/>
    <col min="2060" max="2061" width="13" customWidth="1"/>
    <col min="2062" max="2063" width="13.6640625" bestFit="1" customWidth="1"/>
    <col min="2064" max="2065" width="5.88671875" customWidth="1"/>
    <col min="2066" max="2066" width="30.88671875" bestFit="1" customWidth="1"/>
    <col min="2067" max="2068" width="11.44140625" customWidth="1"/>
    <col min="2069" max="2069" width="13.88671875" bestFit="1" customWidth="1"/>
    <col min="2070" max="2071" width="11.44140625" customWidth="1"/>
    <col min="2072" max="2073" width="6.88671875" customWidth="1"/>
    <col min="2074" max="2074" width="30.88671875" bestFit="1" customWidth="1"/>
    <col min="2075" max="2079" width="11.88671875" customWidth="1"/>
    <col min="2080" max="2080" width="5.88671875" customWidth="1"/>
    <col min="2081" max="2081" width="6" customWidth="1"/>
    <col min="2082" max="2082" width="30.88671875" bestFit="1" customWidth="1"/>
    <col min="2083" max="2087" width="10.88671875" customWidth="1"/>
    <col min="2088" max="2090" width="13.6640625" bestFit="1" customWidth="1"/>
    <col min="2091" max="2091" width="5.5546875" customWidth="1"/>
    <col min="2092" max="2093" width="16.44140625" bestFit="1" customWidth="1"/>
    <col min="2305" max="2305" width="2.88671875" customWidth="1"/>
    <col min="2306" max="2306" width="30.88671875" bestFit="1" customWidth="1"/>
    <col min="2307" max="2311" width="12.44140625" customWidth="1"/>
    <col min="2312" max="2313" width="5.33203125" customWidth="1"/>
    <col min="2314" max="2314" width="30.88671875" bestFit="1" customWidth="1"/>
    <col min="2316" max="2317" width="13" customWidth="1"/>
    <col min="2318" max="2319" width="13.6640625" bestFit="1" customWidth="1"/>
    <col min="2320" max="2321" width="5.88671875" customWidth="1"/>
    <col min="2322" max="2322" width="30.88671875" bestFit="1" customWidth="1"/>
    <col min="2323" max="2324" width="11.44140625" customWidth="1"/>
    <col min="2325" max="2325" width="13.88671875" bestFit="1" customWidth="1"/>
    <col min="2326" max="2327" width="11.44140625" customWidth="1"/>
    <col min="2328" max="2329" width="6.88671875" customWidth="1"/>
    <col min="2330" max="2330" width="30.88671875" bestFit="1" customWidth="1"/>
    <col min="2331" max="2335" width="11.88671875" customWidth="1"/>
    <col min="2336" max="2336" width="5.88671875" customWidth="1"/>
    <col min="2337" max="2337" width="6" customWidth="1"/>
    <col min="2338" max="2338" width="30.88671875" bestFit="1" customWidth="1"/>
    <col min="2339" max="2343" width="10.88671875" customWidth="1"/>
    <col min="2344" max="2346" width="13.6640625" bestFit="1" customWidth="1"/>
    <col min="2347" max="2347" width="5.5546875" customWidth="1"/>
    <col min="2348" max="2349" width="16.44140625" bestFit="1" customWidth="1"/>
    <col min="2561" max="2561" width="2.88671875" customWidth="1"/>
    <col min="2562" max="2562" width="30.88671875" bestFit="1" customWidth="1"/>
    <col min="2563" max="2567" width="12.44140625" customWidth="1"/>
    <col min="2568" max="2569" width="5.33203125" customWidth="1"/>
    <col min="2570" max="2570" width="30.88671875" bestFit="1" customWidth="1"/>
    <col min="2572" max="2573" width="13" customWidth="1"/>
    <col min="2574" max="2575" width="13.6640625" bestFit="1" customWidth="1"/>
    <col min="2576" max="2577" width="5.88671875" customWidth="1"/>
    <col min="2578" max="2578" width="30.88671875" bestFit="1" customWidth="1"/>
    <col min="2579" max="2580" width="11.44140625" customWidth="1"/>
    <col min="2581" max="2581" width="13.88671875" bestFit="1" customWidth="1"/>
    <col min="2582" max="2583" width="11.44140625" customWidth="1"/>
    <col min="2584" max="2585" width="6.88671875" customWidth="1"/>
    <col min="2586" max="2586" width="30.88671875" bestFit="1" customWidth="1"/>
    <col min="2587" max="2591" width="11.88671875" customWidth="1"/>
    <col min="2592" max="2592" width="5.88671875" customWidth="1"/>
    <col min="2593" max="2593" width="6" customWidth="1"/>
    <col min="2594" max="2594" width="30.88671875" bestFit="1" customWidth="1"/>
    <col min="2595" max="2599" width="10.88671875" customWidth="1"/>
    <col min="2600" max="2602" width="13.6640625" bestFit="1" customWidth="1"/>
    <col min="2603" max="2603" width="5.5546875" customWidth="1"/>
    <col min="2604" max="2605" width="16.44140625" bestFit="1" customWidth="1"/>
    <col min="2817" max="2817" width="2.88671875" customWidth="1"/>
    <col min="2818" max="2818" width="30.88671875" bestFit="1" customWidth="1"/>
    <col min="2819" max="2823" width="12.44140625" customWidth="1"/>
    <col min="2824" max="2825" width="5.33203125" customWidth="1"/>
    <col min="2826" max="2826" width="30.88671875" bestFit="1" customWidth="1"/>
    <col min="2828" max="2829" width="13" customWidth="1"/>
    <col min="2830" max="2831" width="13.6640625" bestFit="1" customWidth="1"/>
    <col min="2832" max="2833" width="5.88671875" customWidth="1"/>
    <col min="2834" max="2834" width="30.88671875" bestFit="1" customWidth="1"/>
    <col min="2835" max="2836" width="11.44140625" customWidth="1"/>
    <col min="2837" max="2837" width="13.88671875" bestFit="1" customWidth="1"/>
    <col min="2838" max="2839" width="11.44140625" customWidth="1"/>
    <col min="2840" max="2841" width="6.88671875" customWidth="1"/>
    <col min="2842" max="2842" width="30.88671875" bestFit="1" customWidth="1"/>
    <col min="2843" max="2847" width="11.88671875" customWidth="1"/>
    <col min="2848" max="2848" width="5.88671875" customWidth="1"/>
    <col min="2849" max="2849" width="6" customWidth="1"/>
    <col min="2850" max="2850" width="30.88671875" bestFit="1" customWidth="1"/>
    <col min="2851" max="2855" width="10.88671875" customWidth="1"/>
    <col min="2856" max="2858" width="13.6640625" bestFit="1" customWidth="1"/>
    <col min="2859" max="2859" width="5.5546875" customWidth="1"/>
    <col min="2860" max="2861" width="16.44140625" bestFit="1" customWidth="1"/>
    <col min="3073" max="3073" width="2.88671875" customWidth="1"/>
    <col min="3074" max="3074" width="30.88671875" bestFit="1" customWidth="1"/>
    <col min="3075" max="3079" width="12.44140625" customWidth="1"/>
    <col min="3080" max="3081" width="5.33203125" customWidth="1"/>
    <col min="3082" max="3082" width="30.88671875" bestFit="1" customWidth="1"/>
    <col min="3084" max="3085" width="13" customWidth="1"/>
    <col min="3086" max="3087" width="13.6640625" bestFit="1" customWidth="1"/>
    <col min="3088" max="3089" width="5.88671875" customWidth="1"/>
    <col min="3090" max="3090" width="30.88671875" bestFit="1" customWidth="1"/>
    <col min="3091" max="3092" width="11.44140625" customWidth="1"/>
    <col min="3093" max="3093" width="13.88671875" bestFit="1" customWidth="1"/>
    <col min="3094" max="3095" width="11.44140625" customWidth="1"/>
    <col min="3096" max="3097" width="6.88671875" customWidth="1"/>
    <col min="3098" max="3098" width="30.88671875" bestFit="1" customWidth="1"/>
    <col min="3099" max="3103" width="11.88671875" customWidth="1"/>
    <col min="3104" max="3104" width="5.88671875" customWidth="1"/>
    <col min="3105" max="3105" width="6" customWidth="1"/>
    <col min="3106" max="3106" width="30.88671875" bestFit="1" customWidth="1"/>
    <col min="3107" max="3111" width="10.88671875" customWidth="1"/>
    <col min="3112" max="3114" width="13.6640625" bestFit="1" customWidth="1"/>
    <col min="3115" max="3115" width="5.5546875" customWidth="1"/>
    <col min="3116" max="3117" width="16.44140625" bestFit="1" customWidth="1"/>
    <col min="3329" max="3329" width="2.88671875" customWidth="1"/>
    <col min="3330" max="3330" width="30.88671875" bestFit="1" customWidth="1"/>
    <col min="3331" max="3335" width="12.44140625" customWidth="1"/>
    <col min="3336" max="3337" width="5.33203125" customWidth="1"/>
    <col min="3338" max="3338" width="30.88671875" bestFit="1" customWidth="1"/>
    <col min="3340" max="3341" width="13" customWidth="1"/>
    <col min="3342" max="3343" width="13.6640625" bestFit="1" customWidth="1"/>
    <col min="3344" max="3345" width="5.88671875" customWidth="1"/>
    <col min="3346" max="3346" width="30.88671875" bestFit="1" customWidth="1"/>
    <col min="3347" max="3348" width="11.44140625" customWidth="1"/>
    <col min="3349" max="3349" width="13.88671875" bestFit="1" customWidth="1"/>
    <col min="3350" max="3351" width="11.44140625" customWidth="1"/>
    <col min="3352" max="3353" width="6.88671875" customWidth="1"/>
    <col min="3354" max="3354" width="30.88671875" bestFit="1" customWidth="1"/>
    <col min="3355" max="3359" width="11.88671875" customWidth="1"/>
    <col min="3360" max="3360" width="5.88671875" customWidth="1"/>
    <col min="3361" max="3361" width="6" customWidth="1"/>
    <col min="3362" max="3362" width="30.88671875" bestFit="1" customWidth="1"/>
    <col min="3363" max="3367" width="10.88671875" customWidth="1"/>
    <col min="3368" max="3370" width="13.6640625" bestFit="1" customWidth="1"/>
    <col min="3371" max="3371" width="5.5546875" customWidth="1"/>
    <col min="3372" max="3373" width="16.44140625" bestFit="1" customWidth="1"/>
    <col min="3585" max="3585" width="2.88671875" customWidth="1"/>
    <col min="3586" max="3586" width="30.88671875" bestFit="1" customWidth="1"/>
    <col min="3587" max="3591" width="12.44140625" customWidth="1"/>
    <col min="3592" max="3593" width="5.33203125" customWidth="1"/>
    <col min="3594" max="3594" width="30.88671875" bestFit="1" customWidth="1"/>
    <col min="3596" max="3597" width="13" customWidth="1"/>
    <col min="3598" max="3599" width="13.6640625" bestFit="1" customWidth="1"/>
    <col min="3600" max="3601" width="5.88671875" customWidth="1"/>
    <col min="3602" max="3602" width="30.88671875" bestFit="1" customWidth="1"/>
    <col min="3603" max="3604" width="11.44140625" customWidth="1"/>
    <col min="3605" max="3605" width="13.88671875" bestFit="1" customWidth="1"/>
    <col min="3606" max="3607" width="11.44140625" customWidth="1"/>
    <col min="3608" max="3609" width="6.88671875" customWidth="1"/>
    <col min="3610" max="3610" width="30.88671875" bestFit="1" customWidth="1"/>
    <col min="3611" max="3615" width="11.88671875" customWidth="1"/>
    <col min="3616" max="3616" width="5.88671875" customWidth="1"/>
    <col min="3617" max="3617" width="6" customWidth="1"/>
    <col min="3618" max="3618" width="30.88671875" bestFit="1" customWidth="1"/>
    <col min="3619" max="3623" width="10.88671875" customWidth="1"/>
    <col min="3624" max="3626" width="13.6640625" bestFit="1" customWidth="1"/>
    <col min="3627" max="3627" width="5.5546875" customWidth="1"/>
    <col min="3628" max="3629" width="16.44140625" bestFit="1" customWidth="1"/>
    <col min="3841" max="3841" width="2.88671875" customWidth="1"/>
    <col min="3842" max="3842" width="30.88671875" bestFit="1" customWidth="1"/>
    <col min="3843" max="3847" width="12.44140625" customWidth="1"/>
    <col min="3848" max="3849" width="5.33203125" customWidth="1"/>
    <col min="3850" max="3850" width="30.88671875" bestFit="1" customWidth="1"/>
    <col min="3852" max="3853" width="13" customWidth="1"/>
    <col min="3854" max="3855" width="13.6640625" bestFit="1" customWidth="1"/>
    <col min="3856" max="3857" width="5.88671875" customWidth="1"/>
    <col min="3858" max="3858" width="30.88671875" bestFit="1" customWidth="1"/>
    <col min="3859" max="3860" width="11.44140625" customWidth="1"/>
    <col min="3861" max="3861" width="13.88671875" bestFit="1" customWidth="1"/>
    <col min="3862" max="3863" width="11.44140625" customWidth="1"/>
    <col min="3864" max="3865" width="6.88671875" customWidth="1"/>
    <col min="3866" max="3866" width="30.88671875" bestFit="1" customWidth="1"/>
    <col min="3867" max="3871" width="11.88671875" customWidth="1"/>
    <col min="3872" max="3872" width="5.88671875" customWidth="1"/>
    <col min="3873" max="3873" width="6" customWidth="1"/>
    <col min="3874" max="3874" width="30.88671875" bestFit="1" customWidth="1"/>
    <col min="3875" max="3879" width="10.88671875" customWidth="1"/>
    <col min="3880" max="3882" width="13.6640625" bestFit="1" customWidth="1"/>
    <col min="3883" max="3883" width="5.5546875" customWidth="1"/>
    <col min="3884" max="3885" width="16.44140625" bestFit="1" customWidth="1"/>
    <col min="4097" max="4097" width="2.88671875" customWidth="1"/>
    <col min="4098" max="4098" width="30.88671875" bestFit="1" customWidth="1"/>
    <col min="4099" max="4103" width="12.44140625" customWidth="1"/>
    <col min="4104" max="4105" width="5.33203125" customWidth="1"/>
    <col min="4106" max="4106" width="30.88671875" bestFit="1" customWidth="1"/>
    <col min="4108" max="4109" width="13" customWidth="1"/>
    <col min="4110" max="4111" width="13.6640625" bestFit="1" customWidth="1"/>
    <col min="4112" max="4113" width="5.88671875" customWidth="1"/>
    <col min="4114" max="4114" width="30.88671875" bestFit="1" customWidth="1"/>
    <col min="4115" max="4116" width="11.44140625" customWidth="1"/>
    <col min="4117" max="4117" width="13.88671875" bestFit="1" customWidth="1"/>
    <col min="4118" max="4119" width="11.44140625" customWidth="1"/>
    <col min="4120" max="4121" width="6.88671875" customWidth="1"/>
    <col min="4122" max="4122" width="30.88671875" bestFit="1" customWidth="1"/>
    <col min="4123" max="4127" width="11.88671875" customWidth="1"/>
    <col min="4128" max="4128" width="5.88671875" customWidth="1"/>
    <col min="4129" max="4129" width="6" customWidth="1"/>
    <col min="4130" max="4130" width="30.88671875" bestFit="1" customWidth="1"/>
    <col min="4131" max="4135" width="10.88671875" customWidth="1"/>
    <col min="4136" max="4138" width="13.6640625" bestFit="1" customWidth="1"/>
    <col min="4139" max="4139" width="5.5546875" customWidth="1"/>
    <col min="4140" max="4141" width="16.44140625" bestFit="1" customWidth="1"/>
    <col min="4353" max="4353" width="2.88671875" customWidth="1"/>
    <col min="4354" max="4354" width="30.88671875" bestFit="1" customWidth="1"/>
    <col min="4355" max="4359" width="12.44140625" customWidth="1"/>
    <col min="4360" max="4361" width="5.33203125" customWidth="1"/>
    <col min="4362" max="4362" width="30.88671875" bestFit="1" customWidth="1"/>
    <col min="4364" max="4365" width="13" customWidth="1"/>
    <col min="4366" max="4367" width="13.6640625" bestFit="1" customWidth="1"/>
    <col min="4368" max="4369" width="5.88671875" customWidth="1"/>
    <col min="4370" max="4370" width="30.88671875" bestFit="1" customWidth="1"/>
    <col min="4371" max="4372" width="11.44140625" customWidth="1"/>
    <col min="4373" max="4373" width="13.88671875" bestFit="1" customWidth="1"/>
    <col min="4374" max="4375" width="11.44140625" customWidth="1"/>
    <col min="4376" max="4377" width="6.88671875" customWidth="1"/>
    <col min="4378" max="4378" width="30.88671875" bestFit="1" customWidth="1"/>
    <col min="4379" max="4383" width="11.88671875" customWidth="1"/>
    <col min="4384" max="4384" width="5.88671875" customWidth="1"/>
    <col min="4385" max="4385" width="6" customWidth="1"/>
    <col min="4386" max="4386" width="30.88671875" bestFit="1" customWidth="1"/>
    <col min="4387" max="4391" width="10.88671875" customWidth="1"/>
    <col min="4392" max="4394" width="13.6640625" bestFit="1" customWidth="1"/>
    <col min="4395" max="4395" width="5.5546875" customWidth="1"/>
    <col min="4396" max="4397" width="16.44140625" bestFit="1" customWidth="1"/>
    <col min="4609" max="4609" width="2.88671875" customWidth="1"/>
    <col min="4610" max="4610" width="30.88671875" bestFit="1" customWidth="1"/>
    <col min="4611" max="4615" width="12.44140625" customWidth="1"/>
    <col min="4616" max="4617" width="5.33203125" customWidth="1"/>
    <col min="4618" max="4618" width="30.88671875" bestFit="1" customWidth="1"/>
    <col min="4620" max="4621" width="13" customWidth="1"/>
    <col min="4622" max="4623" width="13.6640625" bestFit="1" customWidth="1"/>
    <col min="4624" max="4625" width="5.88671875" customWidth="1"/>
    <col min="4626" max="4626" width="30.88671875" bestFit="1" customWidth="1"/>
    <col min="4627" max="4628" width="11.44140625" customWidth="1"/>
    <col min="4629" max="4629" width="13.88671875" bestFit="1" customWidth="1"/>
    <col min="4630" max="4631" width="11.44140625" customWidth="1"/>
    <col min="4632" max="4633" width="6.88671875" customWidth="1"/>
    <col min="4634" max="4634" width="30.88671875" bestFit="1" customWidth="1"/>
    <col min="4635" max="4639" width="11.88671875" customWidth="1"/>
    <col min="4640" max="4640" width="5.88671875" customWidth="1"/>
    <col min="4641" max="4641" width="6" customWidth="1"/>
    <col min="4642" max="4642" width="30.88671875" bestFit="1" customWidth="1"/>
    <col min="4643" max="4647" width="10.88671875" customWidth="1"/>
    <col min="4648" max="4650" width="13.6640625" bestFit="1" customWidth="1"/>
    <col min="4651" max="4651" width="5.5546875" customWidth="1"/>
    <col min="4652" max="4653" width="16.44140625" bestFit="1" customWidth="1"/>
    <col min="4865" max="4865" width="2.88671875" customWidth="1"/>
    <col min="4866" max="4866" width="30.88671875" bestFit="1" customWidth="1"/>
    <col min="4867" max="4871" width="12.44140625" customWidth="1"/>
    <col min="4872" max="4873" width="5.33203125" customWidth="1"/>
    <col min="4874" max="4874" width="30.88671875" bestFit="1" customWidth="1"/>
    <col min="4876" max="4877" width="13" customWidth="1"/>
    <col min="4878" max="4879" width="13.6640625" bestFit="1" customWidth="1"/>
    <col min="4880" max="4881" width="5.88671875" customWidth="1"/>
    <col min="4882" max="4882" width="30.88671875" bestFit="1" customWidth="1"/>
    <col min="4883" max="4884" width="11.44140625" customWidth="1"/>
    <col min="4885" max="4885" width="13.88671875" bestFit="1" customWidth="1"/>
    <col min="4886" max="4887" width="11.44140625" customWidth="1"/>
    <col min="4888" max="4889" width="6.88671875" customWidth="1"/>
    <col min="4890" max="4890" width="30.88671875" bestFit="1" customWidth="1"/>
    <col min="4891" max="4895" width="11.88671875" customWidth="1"/>
    <col min="4896" max="4896" width="5.88671875" customWidth="1"/>
    <col min="4897" max="4897" width="6" customWidth="1"/>
    <col min="4898" max="4898" width="30.88671875" bestFit="1" customWidth="1"/>
    <col min="4899" max="4903" width="10.88671875" customWidth="1"/>
    <col min="4904" max="4906" width="13.6640625" bestFit="1" customWidth="1"/>
    <col min="4907" max="4907" width="5.5546875" customWidth="1"/>
    <col min="4908" max="4909" width="16.44140625" bestFit="1" customWidth="1"/>
    <col min="5121" max="5121" width="2.88671875" customWidth="1"/>
    <col min="5122" max="5122" width="30.88671875" bestFit="1" customWidth="1"/>
    <col min="5123" max="5127" width="12.44140625" customWidth="1"/>
    <col min="5128" max="5129" width="5.33203125" customWidth="1"/>
    <col min="5130" max="5130" width="30.88671875" bestFit="1" customWidth="1"/>
    <col min="5132" max="5133" width="13" customWidth="1"/>
    <col min="5134" max="5135" width="13.6640625" bestFit="1" customWidth="1"/>
    <col min="5136" max="5137" width="5.88671875" customWidth="1"/>
    <col min="5138" max="5138" width="30.88671875" bestFit="1" customWidth="1"/>
    <col min="5139" max="5140" width="11.44140625" customWidth="1"/>
    <col min="5141" max="5141" width="13.88671875" bestFit="1" customWidth="1"/>
    <col min="5142" max="5143" width="11.44140625" customWidth="1"/>
    <col min="5144" max="5145" width="6.88671875" customWidth="1"/>
    <col min="5146" max="5146" width="30.88671875" bestFit="1" customWidth="1"/>
    <col min="5147" max="5151" width="11.88671875" customWidth="1"/>
    <col min="5152" max="5152" width="5.88671875" customWidth="1"/>
    <col min="5153" max="5153" width="6" customWidth="1"/>
    <col min="5154" max="5154" width="30.88671875" bestFit="1" customWidth="1"/>
    <col min="5155" max="5159" width="10.88671875" customWidth="1"/>
    <col min="5160" max="5162" width="13.6640625" bestFit="1" customWidth="1"/>
    <col min="5163" max="5163" width="5.5546875" customWidth="1"/>
    <col min="5164" max="5165" width="16.44140625" bestFit="1" customWidth="1"/>
    <col min="5377" max="5377" width="2.88671875" customWidth="1"/>
    <col min="5378" max="5378" width="30.88671875" bestFit="1" customWidth="1"/>
    <col min="5379" max="5383" width="12.44140625" customWidth="1"/>
    <col min="5384" max="5385" width="5.33203125" customWidth="1"/>
    <col min="5386" max="5386" width="30.88671875" bestFit="1" customWidth="1"/>
    <col min="5388" max="5389" width="13" customWidth="1"/>
    <col min="5390" max="5391" width="13.6640625" bestFit="1" customWidth="1"/>
    <col min="5392" max="5393" width="5.88671875" customWidth="1"/>
    <col min="5394" max="5394" width="30.88671875" bestFit="1" customWidth="1"/>
    <col min="5395" max="5396" width="11.44140625" customWidth="1"/>
    <col min="5397" max="5397" width="13.88671875" bestFit="1" customWidth="1"/>
    <col min="5398" max="5399" width="11.44140625" customWidth="1"/>
    <col min="5400" max="5401" width="6.88671875" customWidth="1"/>
    <col min="5402" max="5402" width="30.88671875" bestFit="1" customWidth="1"/>
    <col min="5403" max="5407" width="11.88671875" customWidth="1"/>
    <col min="5408" max="5408" width="5.88671875" customWidth="1"/>
    <col min="5409" max="5409" width="6" customWidth="1"/>
    <col min="5410" max="5410" width="30.88671875" bestFit="1" customWidth="1"/>
    <col min="5411" max="5415" width="10.88671875" customWidth="1"/>
    <col min="5416" max="5418" width="13.6640625" bestFit="1" customWidth="1"/>
    <col min="5419" max="5419" width="5.5546875" customWidth="1"/>
    <col min="5420" max="5421" width="16.44140625" bestFit="1" customWidth="1"/>
    <col min="5633" max="5633" width="2.88671875" customWidth="1"/>
    <col min="5634" max="5634" width="30.88671875" bestFit="1" customWidth="1"/>
    <col min="5635" max="5639" width="12.44140625" customWidth="1"/>
    <col min="5640" max="5641" width="5.33203125" customWidth="1"/>
    <col min="5642" max="5642" width="30.88671875" bestFit="1" customWidth="1"/>
    <col min="5644" max="5645" width="13" customWidth="1"/>
    <col min="5646" max="5647" width="13.6640625" bestFit="1" customWidth="1"/>
    <col min="5648" max="5649" width="5.88671875" customWidth="1"/>
    <col min="5650" max="5650" width="30.88671875" bestFit="1" customWidth="1"/>
    <col min="5651" max="5652" width="11.44140625" customWidth="1"/>
    <col min="5653" max="5653" width="13.88671875" bestFit="1" customWidth="1"/>
    <col min="5654" max="5655" width="11.44140625" customWidth="1"/>
    <col min="5656" max="5657" width="6.88671875" customWidth="1"/>
    <col min="5658" max="5658" width="30.88671875" bestFit="1" customWidth="1"/>
    <col min="5659" max="5663" width="11.88671875" customWidth="1"/>
    <col min="5664" max="5664" width="5.88671875" customWidth="1"/>
    <col min="5665" max="5665" width="6" customWidth="1"/>
    <col min="5666" max="5666" width="30.88671875" bestFit="1" customWidth="1"/>
    <col min="5667" max="5671" width="10.88671875" customWidth="1"/>
    <col min="5672" max="5674" width="13.6640625" bestFit="1" customWidth="1"/>
    <col min="5675" max="5675" width="5.5546875" customWidth="1"/>
    <col min="5676" max="5677" width="16.44140625" bestFit="1" customWidth="1"/>
    <col min="5889" max="5889" width="2.88671875" customWidth="1"/>
    <col min="5890" max="5890" width="30.88671875" bestFit="1" customWidth="1"/>
    <col min="5891" max="5895" width="12.44140625" customWidth="1"/>
    <col min="5896" max="5897" width="5.33203125" customWidth="1"/>
    <col min="5898" max="5898" width="30.88671875" bestFit="1" customWidth="1"/>
    <col min="5900" max="5901" width="13" customWidth="1"/>
    <col min="5902" max="5903" width="13.6640625" bestFit="1" customWidth="1"/>
    <col min="5904" max="5905" width="5.88671875" customWidth="1"/>
    <col min="5906" max="5906" width="30.88671875" bestFit="1" customWidth="1"/>
    <col min="5907" max="5908" width="11.44140625" customWidth="1"/>
    <col min="5909" max="5909" width="13.88671875" bestFit="1" customWidth="1"/>
    <col min="5910" max="5911" width="11.44140625" customWidth="1"/>
    <col min="5912" max="5913" width="6.88671875" customWidth="1"/>
    <col min="5914" max="5914" width="30.88671875" bestFit="1" customWidth="1"/>
    <col min="5915" max="5919" width="11.88671875" customWidth="1"/>
    <col min="5920" max="5920" width="5.88671875" customWidth="1"/>
    <col min="5921" max="5921" width="6" customWidth="1"/>
    <col min="5922" max="5922" width="30.88671875" bestFit="1" customWidth="1"/>
    <col min="5923" max="5927" width="10.88671875" customWidth="1"/>
    <col min="5928" max="5930" width="13.6640625" bestFit="1" customWidth="1"/>
    <col min="5931" max="5931" width="5.5546875" customWidth="1"/>
    <col min="5932" max="5933" width="16.44140625" bestFit="1" customWidth="1"/>
    <col min="6145" max="6145" width="2.88671875" customWidth="1"/>
    <col min="6146" max="6146" width="30.88671875" bestFit="1" customWidth="1"/>
    <col min="6147" max="6151" width="12.44140625" customWidth="1"/>
    <col min="6152" max="6153" width="5.33203125" customWidth="1"/>
    <col min="6154" max="6154" width="30.88671875" bestFit="1" customWidth="1"/>
    <col min="6156" max="6157" width="13" customWidth="1"/>
    <col min="6158" max="6159" width="13.6640625" bestFit="1" customWidth="1"/>
    <col min="6160" max="6161" width="5.88671875" customWidth="1"/>
    <col min="6162" max="6162" width="30.88671875" bestFit="1" customWidth="1"/>
    <col min="6163" max="6164" width="11.44140625" customWidth="1"/>
    <col min="6165" max="6165" width="13.88671875" bestFit="1" customWidth="1"/>
    <col min="6166" max="6167" width="11.44140625" customWidth="1"/>
    <col min="6168" max="6169" width="6.88671875" customWidth="1"/>
    <col min="6170" max="6170" width="30.88671875" bestFit="1" customWidth="1"/>
    <col min="6171" max="6175" width="11.88671875" customWidth="1"/>
    <col min="6176" max="6176" width="5.88671875" customWidth="1"/>
    <col min="6177" max="6177" width="6" customWidth="1"/>
    <col min="6178" max="6178" width="30.88671875" bestFit="1" customWidth="1"/>
    <col min="6179" max="6183" width="10.88671875" customWidth="1"/>
    <col min="6184" max="6186" width="13.6640625" bestFit="1" customWidth="1"/>
    <col min="6187" max="6187" width="5.5546875" customWidth="1"/>
    <col min="6188" max="6189" width="16.44140625" bestFit="1" customWidth="1"/>
    <col min="6401" max="6401" width="2.88671875" customWidth="1"/>
    <col min="6402" max="6402" width="30.88671875" bestFit="1" customWidth="1"/>
    <col min="6403" max="6407" width="12.44140625" customWidth="1"/>
    <col min="6408" max="6409" width="5.33203125" customWidth="1"/>
    <col min="6410" max="6410" width="30.88671875" bestFit="1" customWidth="1"/>
    <col min="6412" max="6413" width="13" customWidth="1"/>
    <col min="6414" max="6415" width="13.6640625" bestFit="1" customWidth="1"/>
    <col min="6416" max="6417" width="5.88671875" customWidth="1"/>
    <col min="6418" max="6418" width="30.88671875" bestFit="1" customWidth="1"/>
    <col min="6419" max="6420" width="11.44140625" customWidth="1"/>
    <col min="6421" max="6421" width="13.88671875" bestFit="1" customWidth="1"/>
    <col min="6422" max="6423" width="11.44140625" customWidth="1"/>
    <col min="6424" max="6425" width="6.88671875" customWidth="1"/>
    <col min="6426" max="6426" width="30.88671875" bestFit="1" customWidth="1"/>
    <col min="6427" max="6431" width="11.88671875" customWidth="1"/>
    <col min="6432" max="6432" width="5.88671875" customWidth="1"/>
    <col min="6433" max="6433" width="6" customWidth="1"/>
    <col min="6434" max="6434" width="30.88671875" bestFit="1" customWidth="1"/>
    <col min="6435" max="6439" width="10.88671875" customWidth="1"/>
    <col min="6440" max="6442" width="13.6640625" bestFit="1" customWidth="1"/>
    <col min="6443" max="6443" width="5.5546875" customWidth="1"/>
    <col min="6444" max="6445" width="16.44140625" bestFit="1" customWidth="1"/>
    <col min="6657" max="6657" width="2.88671875" customWidth="1"/>
    <col min="6658" max="6658" width="30.88671875" bestFit="1" customWidth="1"/>
    <col min="6659" max="6663" width="12.44140625" customWidth="1"/>
    <col min="6664" max="6665" width="5.33203125" customWidth="1"/>
    <col min="6666" max="6666" width="30.88671875" bestFit="1" customWidth="1"/>
    <col min="6668" max="6669" width="13" customWidth="1"/>
    <col min="6670" max="6671" width="13.6640625" bestFit="1" customWidth="1"/>
    <col min="6672" max="6673" width="5.88671875" customWidth="1"/>
    <col min="6674" max="6674" width="30.88671875" bestFit="1" customWidth="1"/>
    <col min="6675" max="6676" width="11.44140625" customWidth="1"/>
    <col min="6677" max="6677" width="13.88671875" bestFit="1" customWidth="1"/>
    <col min="6678" max="6679" width="11.44140625" customWidth="1"/>
    <col min="6680" max="6681" width="6.88671875" customWidth="1"/>
    <col min="6682" max="6682" width="30.88671875" bestFit="1" customWidth="1"/>
    <col min="6683" max="6687" width="11.88671875" customWidth="1"/>
    <col min="6688" max="6688" width="5.88671875" customWidth="1"/>
    <col min="6689" max="6689" width="6" customWidth="1"/>
    <col min="6690" max="6690" width="30.88671875" bestFit="1" customWidth="1"/>
    <col min="6691" max="6695" width="10.88671875" customWidth="1"/>
    <col min="6696" max="6698" width="13.6640625" bestFit="1" customWidth="1"/>
    <col min="6699" max="6699" width="5.5546875" customWidth="1"/>
    <col min="6700" max="6701" width="16.44140625" bestFit="1" customWidth="1"/>
    <col min="6913" max="6913" width="2.88671875" customWidth="1"/>
    <col min="6914" max="6914" width="30.88671875" bestFit="1" customWidth="1"/>
    <col min="6915" max="6919" width="12.44140625" customWidth="1"/>
    <col min="6920" max="6921" width="5.33203125" customWidth="1"/>
    <col min="6922" max="6922" width="30.88671875" bestFit="1" customWidth="1"/>
    <col min="6924" max="6925" width="13" customWidth="1"/>
    <col min="6926" max="6927" width="13.6640625" bestFit="1" customWidth="1"/>
    <col min="6928" max="6929" width="5.88671875" customWidth="1"/>
    <col min="6930" max="6930" width="30.88671875" bestFit="1" customWidth="1"/>
    <col min="6931" max="6932" width="11.44140625" customWidth="1"/>
    <col min="6933" max="6933" width="13.88671875" bestFit="1" customWidth="1"/>
    <col min="6934" max="6935" width="11.44140625" customWidth="1"/>
    <col min="6936" max="6937" width="6.88671875" customWidth="1"/>
    <col min="6938" max="6938" width="30.88671875" bestFit="1" customWidth="1"/>
    <col min="6939" max="6943" width="11.88671875" customWidth="1"/>
    <col min="6944" max="6944" width="5.88671875" customWidth="1"/>
    <col min="6945" max="6945" width="6" customWidth="1"/>
    <col min="6946" max="6946" width="30.88671875" bestFit="1" customWidth="1"/>
    <col min="6947" max="6951" width="10.88671875" customWidth="1"/>
    <col min="6952" max="6954" width="13.6640625" bestFit="1" customWidth="1"/>
    <col min="6955" max="6955" width="5.5546875" customWidth="1"/>
    <col min="6956" max="6957" width="16.44140625" bestFit="1" customWidth="1"/>
    <col min="7169" max="7169" width="2.88671875" customWidth="1"/>
    <col min="7170" max="7170" width="30.88671875" bestFit="1" customWidth="1"/>
    <col min="7171" max="7175" width="12.44140625" customWidth="1"/>
    <col min="7176" max="7177" width="5.33203125" customWidth="1"/>
    <col min="7178" max="7178" width="30.88671875" bestFit="1" customWidth="1"/>
    <col min="7180" max="7181" width="13" customWidth="1"/>
    <col min="7182" max="7183" width="13.6640625" bestFit="1" customWidth="1"/>
    <col min="7184" max="7185" width="5.88671875" customWidth="1"/>
    <col min="7186" max="7186" width="30.88671875" bestFit="1" customWidth="1"/>
    <col min="7187" max="7188" width="11.44140625" customWidth="1"/>
    <col min="7189" max="7189" width="13.88671875" bestFit="1" customWidth="1"/>
    <col min="7190" max="7191" width="11.44140625" customWidth="1"/>
    <col min="7192" max="7193" width="6.88671875" customWidth="1"/>
    <col min="7194" max="7194" width="30.88671875" bestFit="1" customWidth="1"/>
    <col min="7195" max="7199" width="11.88671875" customWidth="1"/>
    <col min="7200" max="7200" width="5.88671875" customWidth="1"/>
    <col min="7201" max="7201" width="6" customWidth="1"/>
    <col min="7202" max="7202" width="30.88671875" bestFit="1" customWidth="1"/>
    <col min="7203" max="7207" width="10.88671875" customWidth="1"/>
    <col min="7208" max="7210" width="13.6640625" bestFit="1" customWidth="1"/>
    <col min="7211" max="7211" width="5.5546875" customWidth="1"/>
    <col min="7212" max="7213" width="16.44140625" bestFit="1" customWidth="1"/>
    <col min="7425" max="7425" width="2.88671875" customWidth="1"/>
    <col min="7426" max="7426" width="30.88671875" bestFit="1" customWidth="1"/>
    <col min="7427" max="7431" width="12.44140625" customWidth="1"/>
    <col min="7432" max="7433" width="5.33203125" customWidth="1"/>
    <col min="7434" max="7434" width="30.88671875" bestFit="1" customWidth="1"/>
    <col min="7436" max="7437" width="13" customWidth="1"/>
    <col min="7438" max="7439" width="13.6640625" bestFit="1" customWidth="1"/>
    <col min="7440" max="7441" width="5.88671875" customWidth="1"/>
    <col min="7442" max="7442" width="30.88671875" bestFit="1" customWidth="1"/>
    <col min="7443" max="7444" width="11.44140625" customWidth="1"/>
    <col min="7445" max="7445" width="13.88671875" bestFit="1" customWidth="1"/>
    <col min="7446" max="7447" width="11.44140625" customWidth="1"/>
    <col min="7448" max="7449" width="6.88671875" customWidth="1"/>
    <col min="7450" max="7450" width="30.88671875" bestFit="1" customWidth="1"/>
    <col min="7451" max="7455" width="11.88671875" customWidth="1"/>
    <col min="7456" max="7456" width="5.88671875" customWidth="1"/>
    <col min="7457" max="7457" width="6" customWidth="1"/>
    <col min="7458" max="7458" width="30.88671875" bestFit="1" customWidth="1"/>
    <col min="7459" max="7463" width="10.88671875" customWidth="1"/>
    <col min="7464" max="7466" width="13.6640625" bestFit="1" customWidth="1"/>
    <col min="7467" max="7467" width="5.5546875" customWidth="1"/>
    <col min="7468" max="7469" width="16.44140625" bestFit="1" customWidth="1"/>
    <col min="7681" max="7681" width="2.88671875" customWidth="1"/>
    <col min="7682" max="7682" width="30.88671875" bestFit="1" customWidth="1"/>
    <col min="7683" max="7687" width="12.44140625" customWidth="1"/>
    <col min="7688" max="7689" width="5.33203125" customWidth="1"/>
    <col min="7690" max="7690" width="30.88671875" bestFit="1" customWidth="1"/>
    <col min="7692" max="7693" width="13" customWidth="1"/>
    <col min="7694" max="7695" width="13.6640625" bestFit="1" customWidth="1"/>
    <col min="7696" max="7697" width="5.88671875" customWidth="1"/>
    <col min="7698" max="7698" width="30.88671875" bestFit="1" customWidth="1"/>
    <col min="7699" max="7700" width="11.44140625" customWidth="1"/>
    <col min="7701" max="7701" width="13.88671875" bestFit="1" customWidth="1"/>
    <col min="7702" max="7703" width="11.44140625" customWidth="1"/>
    <col min="7704" max="7705" width="6.88671875" customWidth="1"/>
    <col min="7706" max="7706" width="30.88671875" bestFit="1" customWidth="1"/>
    <col min="7707" max="7711" width="11.88671875" customWidth="1"/>
    <col min="7712" max="7712" width="5.88671875" customWidth="1"/>
    <col min="7713" max="7713" width="6" customWidth="1"/>
    <col min="7714" max="7714" width="30.88671875" bestFit="1" customWidth="1"/>
    <col min="7715" max="7719" width="10.88671875" customWidth="1"/>
    <col min="7720" max="7722" width="13.6640625" bestFit="1" customWidth="1"/>
    <col min="7723" max="7723" width="5.5546875" customWidth="1"/>
    <col min="7724" max="7725" width="16.44140625" bestFit="1" customWidth="1"/>
    <col min="7937" max="7937" width="2.88671875" customWidth="1"/>
    <col min="7938" max="7938" width="30.88671875" bestFit="1" customWidth="1"/>
    <col min="7939" max="7943" width="12.44140625" customWidth="1"/>
    <col min="7944" max="7945" width="5.33203125" customWidth="1"/>
    <col min="7946" max="7946" width="30.88671875" bestFit="1" customWidth="1"/>
    <col min="7948" max="7949" width="13" customWidth="1"/>
    <col min="7950" max="7951" width="13.6640625" bestFit="1" customWidth="1"/>
    <col min="7952" max="7953" width="5.88671875" customWidth="1"/>
    <col min="7954" max="7954" width="30.88671875" bestFit="1" customWidth="1"/>
    <col min="7955" max="7956" width="11.44140625" customWidth="1"/>
    <col min="7957" max="7957" width="13.88671875" bestFit="1" customWidth="1"/>
    <col min="7958" max="7959" width="11.44140625" customWidth="1"/>
    <col min="7960" max="7961" width="6.88671875" customWidth="1"/>
    <col min="7962" max="7962" width="30.88671875" bestFit="1" customWidth="1"/>
    <col min="7963" max="7967" width="11.88671875" customWidth="1"/>
    <col min="7968" max="7968" width="5.88671875" customWidth="1"/>
    <col min="7969" max="7969" width="6" customWidth="1"/>
    <col min="7970" max="7970" width="30.88671875" bestFit="1" customWidth="1"/>
    <col min="7971" max="7975" width="10.88671875" customWidth="1"/>
    <col min="7976" max="7978" width="13.6640625" bestFit="1" customWidth="1"/>
    <col min="7979" max="7979" width="5.5546875" customWidth="1"/>
    <col min="7980" max="7981" width="16.44140625" bestFit="1" customWidth="1"/>
    <col min="8193" max="8193" width="2.88671875" customWidth="1"/>
    <col min="8194" max="8194" width="30.88671875" bestFit="1" customWidth="1"/>
    <col min="8195" max="8199" width="12.44140625" customWidth="1"/>
    <col min="8200" max="8201" width="5.33203125" customWidth="1"/>
    <col min="8202" max="8202" width="30.88671875" bestFit="1" customWidth="1"/>
    <col min="8204" max="8205" width="13" customWidth="1"/>
    <col min="8206" max="8207" width="13.6640625" bestFit="1" customWidth="1"/>
    <col min="8208" max="8209" width="5.88671875" customWidth="1"/>
    <col min="8210" max="8210" width="30.88671875" bestFit="1" customWidth="1"/>
    <col min="8211" max="8212" width="11.44140625" customWidth="1"/>
    <col min="8213" max="8213" width="13.88671875" bestFit="1" customWidth="1"/>
    <col min="8214" max="8215" width="11.44140625" customWidth="1"/>
    <col min="8216" max="8217" width="6.88671875" customWidth="1"/>
    <col min="8218" max="8218" width="30.88671875" bestFit="1" customWidth="1"/>
    <col min="8219" max="8223" width="11.88671875" customWidth="1"/>
    <col min="8224" max="8224" width="5.88671875" customWidth="1"/>
    <col min="8225" max="8225" width="6" customWidth="1"/>
    <col min="8226" max="8226" width="30.88671875" bestFit="1" customWidth="1"/>
    <col min="8227" max="8231" width="10.88671875" customWidth="1"/>
    <col min="8232" max="8234" width="13.6640625" bestFit="1" customWidth="1"/>
    <col min="8235" max="8235" width="5.5546875" customWidth="1"/>
    <col min="8236" max="8237" width="16.44140625" bestFit="1" customWidth="1"/>
    <col min="8449" max="8449" width="2.88671875" customWidth="1"/>
    <col min="8450" max="8450" width="30.88671875" bestFit="1" customWidth="1"/>
    <col min="8451" max="8455" width="12.44140625" customWidth="1"/>
    <col min="8456" max="8457" width="5.33203125" customWidth="1"/>
    <col min="8458" max="8458" width="30.88671875" bestFit="1" customWidth="1"/>
    <col min="8460" max="8461" width="13" customWidth="1"/>
    <col min="8462" max="8463" width="13.6640625" bestFit="1" customWidth="1"/>
    <col min="8464" max="8465" width="5.88671875" customWidth="1"/>
    <col min="8466" max="8466" width="30.88671875" bestFit="1" customWidth="1"/>
    <col min="8467" max="8468" width="11.44140625" customWidth="1"/>
    <col min="8469" max="8469" width="13.88671875" bestFit="1" customWidth="1"/>
    <col min="8470" max="8471" width="11.44140625" customWidth="1"/>
    <col min="8472" max="8473" width="6.88671875" customWidth="1"/>
    <col min="8474" max="8474" width="30.88671875" bestFit="1" customWidth="1"/>
    <col min="8475" max="8479" width="11.88671875" customWidth="1"/>
    <col min="8480" max="8480" width="5.88671875" customWidth="1"/>
    <col min="8481" max="8481" width="6" customWidth="1"/>
    <col min="8482" max="8482" width="30.88671875" bestFit="1" customWidth="1"/>
    <col min="8483" max="8487" width="10.88671875" customWidth="1"/>
    <col min="8488" max="8490" width="13.6640625" bestFit="1" customWidth="1"/>
    <col min="8491" max="8491" width="5.5546875" customWidth="1"/>
    <col min="8492" max="8493" width="16.44140625" bestFit="1" customWidth="1"/>
    <col min="8705" max="8705" width="2.88671875" customWidth="1"/>
    <col min="8706" max="8706" width="30.88671875" bestFit="1" customWidth="1"/>
    <col min="8707" max="8711" width="12.44140625" customWidth="1"/>
    <col min="8712" max="8713" width="5.33203125" customWidth="1"/>
    <col min="8714" max="8714" width="30.88671875" bestFit="1" customWidth="1"/>
    <col min="8716" max="8717" width="13" customWidth="1"/>
    <col min="8718" max="8719" width="13.6640625" bestFit="1" customWidth="1"/>
    <col min="8720" max="8721" width="5.88671875" customWidth="1"/>
    <col min="8722" max="8722" width="30.88671875" bestFit="1" customWidth="1"/>
    <col min="8723" max="8724" width="11.44140625" customWidth="1"/>
    <col min="8725" max="8725" width="13.88671875" bestFit="1" customWidth="1"/>
    <col min="8726" max="8727" width="11.44140625" customWidth="1"/>
    <col min="8728" max="8729" width="6.88671875" customWidth="1"/>
    <col min="8730" max="8730" width="30.88671875" bestFit="1" customWidth="1"/>
    <col min="8731" max="8735" width="11.88671875" customWidth="1"/>
    <col min="8736" max="8736" width="5.88671875" customWidth="1"/>
    <col min="8737" max="8737" width="6" customWidth="1"/>
    <col min="8738" max="8738" width="30.88671875" bestFit="1" customWidth="1"/>
    <col min="8739" max="8743" width="10.88671875" customWidth="1"/>
    <col min="8744" max="8746" width="13.6640625" bestFit="1" customWidth="1"/>
    <col min="8747" max="8747" width="5.5546875" customWidth="1"/>
    <col min="8748" max="8749" width="16.44140625" bestFit="1" customWidth="1"/>
    <col min="8961" max="8961" width="2.88671875" customWidth="1"/>
    <col min="8962" max="8962" width="30.88671875" bestFit="1" customWidth="1"/>
    <col min="8963" max="8967" width="12.44140625" customWidth="1"/>
    <col min="8968" max="8969" width="5.33203125" customWidth="1"/>
    <col min="8970" max="8970" width="30.88671875" bestFit="1" customWidth="1"/>
    <col min="8972" max="8973" width="13" customWidth="1"/>
    <col min="8974" max="8975" width="13.6640625" bestFit="1" customWidth="1"/>
    <col min="8976" max="8977" width="5.88671875" customWidth="1"/>
    <col min="8978" max="8978" width="30.88671875" bestFit="1" customWidth="1"/>
    <col min="8979" max="8980" width="11.44140625" customWidth="1"/>
    <col min="8981" max="8981" width="13.88671875" bestFit="1" customWidth="1"/>
    <col min="8982" max="8983" width="11.44140625" customWidth="1"/>
    <col min="8984" max="8985" width="6.88671875" customWidth="1"/>
    <col min="8986" max="8986" width="30.88671875" bestFit="1" customWidth="1"/>
    <col min="8987" max="8991" width="11.88671875" customWidth="1"/>
    <col min="8992" max="8992" width="5.88671875" customWidth="1"/>
    <col min="8993" max="8993" width="6" customWidth="1"/>
    <col min="8994" max="8994" width="30.88671875" bestFit="1" customWidth="1"/>
    <col min="8995" max="8999" width="10.88671875" customWidth="1"/>
    <col min="9000" max="9002" width="13.6640625" bestFit="1" customWidth="1"/>
    <col min="9003" max="9003" width="5.5546875" customWidth="1"/>
    <col min="9004" max="9005" width="16.44140625" bestFit="1" customWidth="1"/>
    <col min="9217" max="9217" width="2.88671875" customWidth="1"/>
    <col min="9218" max="9218" width="30.88671875" bestFit="1" customWidth="1"/>
    <col min="9219" max="9223" width="12.44140625" customWidth="1"/>
    <col min="9224" max="9225" width="5.33203125" customWidth="1"/>
    <col min="9226" max="9226" width="30.88671875" bestFit="1" customWidth="1"/>
    <col min="9228" max="9229" width="13" customWidth="1"/>
    <col min="9230" max="9231" width="13.6640625" bestFit="1" customWidth="1"/>
    <col min="9232" max="9233" width="5.88671875" customWidth="1"/>
    <col min="9234" max="9234" width="30.88671875" bestFit="1" customWidth="1"/>
    <col min="9235" max="9236" width="11.44140625" customWidth="1"/>
    <col min="9237" max="9237" width="13.88671875" bestFit="1" customWidth="1"/>
    <col min="9238" max="9239" width="11.44140625" customWidth="1"/>
    <col min="9240" max="9241" width="6.88671875" customWidth="1"/>
    <col min="9242" max="9242" width="30.88671875" bestFit="1" customWidth="1"/>
    <col min="9243" max="9247" width="11.88671875" customWidth="1"/>
    <col min="9248" max="9248" width="5.88671875" customWidth="1"/>
    <col min="9249" max="9249" width="6" customWidth="1"/>
    <col min="9250" max="9250" width="30.88671875" bestFit="1" customWidth="1"/>
    <col min="9251" max="9255" width="10.88671875" customWidth="1"/>
    <col min="9256" max="9258" width="13.6640625" bestFit="1" customWidth="1"/>
    <col min="9259" max="9259" width="5.5546875" customWidth="1"/>
    <col min="9260" max="9261" width="16.44140625" bestFit="1" customWidth="1"/>
    <col min="9473" max="9473" width="2.88671875" customWidth="1"/>
    <col min="9474" max="9474" width="30.88671875" bestFit="1" customWidth="1"/>
    <col min="9475" max="9479" width="12.44140625" customWidth="1"/>
    <col min="9480" max="9481" width="5.33203125" customWidth="1"/>
    <col min="9482" max="9482" width="30.88671875" bestFit="1" customWidth="1"/>
    <col min="9484" max="9485" width="13" customWidth="1"/>
    <col min="9486" max="9487" width="13.6640625" bestFit="1" customWidth="1"/>
    <col min="9488" max="9489" width="5.88671875" customWidth="1"/>
    <col min="9490" max="9490" width="30.88671875" bestFit="1" customWidth="1"/>
    <col min="9491" max="9492" width="11.44140625" customWidth="1"/>
    <col min="9493" max="9493" width="13.88671875" bestFit="1" customWidth="1"/>
    <col min="9494" max="9495" width="11.44140625" customWidth="1"/>
    <col min="9496" max="9497" width="6.88671875" customWidth="1"/>
    <col min="9498" max="9498" width="30.88671875" bestFit="1" customWidth="1"/>
    <col min="9499" max="9503" width="11.88671875" customWidth="1"/>
    <col min="9504" max="9504" width="5.88671875" customWidth="1"/>
    <col min="9505" max="9505" width="6" customWidth="1"/>
    <col min="9506" max="9506" width="30.88671875" bestFit="1" customWidth="1"/>
    <col min="9507" max="9511" width="10.88671875" customWidth="1"/>
    <col min="9512" max="9514" width="13.6640625" bestFit="1" customWidth="1"/>
    <col min="9515" max="9515" width="5.5546875" customWidth="1"/>
    <col min="9516" max="9517" width="16.44140625" bestFit="1" customWidth="1"/>
    <col min="9729" max="9729" width="2.88671875" customWidth="1"/>
    <col min="9730" max="9730" width="30.88671875" bestFit="1" customWidth="1"/>
    <col min="9731" max="9735" width="12.44140625" customWidth="1"/>
    <col min="9736" max="9737" width="5.33203125" customWidth="1"/>
    <col min="9738" max="9738" width="30.88671875" bestFit="1" customWidth="1"/>
    <col min="9740" max="9741" width="13" customWidth="1"/>
    <col min="9742" max="9743" width="13.6640625" bestFit="1" customWidth="1"/>
    <col min="9744" max="9745" width="5.88671875" customWidth="1"/>
    <col min="9746" max="9746" width="30.88671875" bestFit="1" customWidth="1"/>
    <col min="9747" max="9748" width="11.44140625" customWidth="1"/>
    <col min="9749" max="9749" width="13.88671875" bestFit="1" customWidth="1"/>
    <col min="9750" max="9751" width="11.44140625" customWidth="1"/>
    <col min="9752" max="9753" width="6.88671875" customWidth="1"/>
    <col min="9754" max="9754" width="30.88671875" bestFit="1" customWidth="1"/>
    <col min="9755" max="9759" width="11.88671875" customWidth="1"/>
    <col min="9760" max="9760" width="5.88671875" customWidth="1"/>
    <col min="9761" max="9761" width="6" customWidth="1"/>
    <col min="9762" max="9762" width="30.88671875" bestFit="1" customWidth="1"/>
    <col min="9763" max="9767" width="10.88671875" customWidth="1"/>
    <col min="9768" max="9770" width="13.6640625" bestFit="1" customWidth="1"/>
    <col min="9771" max="9771" width="5.5546875" customWidth="1"/>
    <col min="9772" max="9773" width="16.44140625" bestFit="1" customWidth="1"/>
    <col min="9985" max="9985" width="2.88671875" customWidth="1"/>
    <col min="9986" max="9986" width="30.88671875" bestFit="1" customWidth="1"/>
    <col min="9987" max="9991" width="12.44140625" customWidth="1"/>
    <col min="9992" max="9993" width="5.33203125" customWidth="1"/>
    <col min="9994" max="9994" width="30.88671875" bestFit="1" customWidth="1"/>
    <col min="9996" max="9997" width="13" customWidth="1"/>
    <col min="9998" max="9999" width="13.6640625" bestFit="1" customWidth="1"/>
    <col min="10000" max="10001" width="5.88671875" customWidth="1"/>
    <col min="10002" max="10002" width="30.88671875" bestFit="1" customWidth="1"/>
    <col min="10003" max="10004" width="11.44140625" customWidth="1"/>
    <col min="10005" max="10005" width="13.88671875" bestFit="1" customWidth="1"/>
    <col min="10006" max="10007" width="11.44140625" customWidth="1"/>
    <col min="10008" max="10009" width="6.88671875" customWidth="1"/>
    <col min="10010" max="10010" width="30.88671875" bestFit="1" customWidth="1"/>
    <col min="10011" max="10015" width="11.88671875" customWidth="1"/>
    <col min="10016" max="10016" width="5.88671875" customWidth="1"/>
    <col min="10017" max="10017" width="6" customWidth="1"/>
    <col min="10018" max="10018" width="30.88671875" bestFit="1" customWidth="1"/>
    <col min="10019" max="10023" width="10.88671875" customWidth="1"/>
    <col min="10024" max="10026" width="13.6640625" bestFit="1" customWidth="1"/>
    <col min="10027" max="10027" width="5.5546875" customWidth="1"/>
    <col min="10028" max="10029" width="16.44140625" bestFit="1" customWidth="1"/>
    <col min="10241" max="10241" width="2.88671875" customWidth="1"/>
    <col min="10242" max="10242" width="30.88671875" bestFit="1" customWidth="1"/>
    <col min="10243" max="10247" width="12.44140625" customWidth="1"/>
    <col min="10248" max="10249" width="5.33203125" customWidth="1"/>
    <col min="10250" max="10250" width="30.88671875" bestFit="1" customWidth="1"/>
    <col min="10252" max="10253" width="13" customWidth="1"/>
    <col min="10254" max="10255" width="13.6640625" bestFit="1" customWidth="1"/>
    <col min="10256" max="10257" width="5.88671875" customWidth="1"/>
    <col min="10258" max="10258" width="30.88671875" bestFit="1" customWidth="1"/>
    <col min="10259" max="10260" width="11.44140625" customWidth="1"/>
    <col min="10261" max="10261" width="13.88671875" bestFit="1" customWidth="1"/>
    <col min="10262" max="10263" width="11.44140625" customWidth="1"/>
    <col min="10264" max="10265" width="6.88671875" customWidth="1"/>
    <col min="10266" max="10266" width="30.88671875" bestFit="1" customWidth="1"/>
    <col min="10267" max="10271" width="11.88671875" customWidth="1"/>
    <col min="10272" max="10272" width="5.88671875" customWidth="1"/>
    <col min="10273" max="10273" width="6" customWidth="1"/>
    <col min="10274" max="10274" width="30.88671875" bestFit="1" customWidth="1"/>
    <col min="10275" max="10279" width="10.88671875" customWidth="1"/>
    <col min="10280" max="10282" width="13.6640625" bestFit="1" customWidth="1"/>
    <col min="10283" max="10283" width="5.5546875" customWidth="1"/>
    <col min="10284" max="10285" width="16.44140625" bestFit="1" customWidth="1"/>
    <col min="10497" max="10497" width="2.88671875" customWidth="1"/>
    <col min="10498" max="10498" width="30.88671875" bestFit="1" customWidth="1"/>
    <col min="10499" max="10503" width="12.44140625" customWidth="1"/>
    <col min="10504" max="10505" width="5.33203125" customWidth="1"/>
    <col min="10506" max="10506" width="30.88671875" bestFit="1" customWidth="1"/>
    <col min="10508" max="10509" width="13" customWidth="1"/>
    <col min="10510" max="10511" width="13.6640625" bestFit="1" customWidth="1"/>
    <col min="10512" max="10513" width="5.88671875" customWidth="1"/>
    <col min="10514" max="10514" width="30.88671875" bestFit="1" customWidth="1"/>
    <col min="10515" max="10516" width="11.44140625" customWidth="1"/>
    <col min="10517" max="10517" width="13.88671875" bestFit="1" customWidth="1"/>
    <col min="10518" max="10519" width="11.44140625" customWidth="1"/>
    <col min="10520" max="10521" width="6.88671875" customWidth="1"/>
    <col min="10522" max="10522" width="30.88671875" bestFit="1" customWidth="1"/>
    <col min="10523" max="10527" width="11.88671875" customWidth="1"/>
    <col min="10528" max="10528" width="5.88671875" customWidth="1"/>
    <col min="10529" max="10529" width="6" customWidth="1"/>
    <col min="10530" max="10530" width="30.88671875" bestFit="1" customWidth="1"/>
    <col min="10531" max="10535" width="10.88671875" customWidth="1"/>
    <col min="10536" max="10538" width="13.6640625" bestFit="1" customWidth="1"/>
    <col min="10539" max="10539" width="5.5546875" customWidth="1"/>
    <col min="10540" max="10541" width="16.44140625" bestFit="1" customWidth="1"/>
    <col min="10753" max="10753" width="2.88671875" customWidth="1"/>
    <col min="10754" max="10754" width="30.88671875" bestFit="1" customWidth="1"/>
    <col min="10755" max="10759" width="12.44140625" customWidth="1"/>
    <col min="10760" max="10761" width="5.33203125" customWidth="1"/>
    <col min="10762" max="10762" width="30.88671875" bestFit="1" customWidth="1"/>
    <col min="10764" max="10765" width="13" customWidth="1"/>
    <col min="10766" max="10767" width="13.6640625" bestFit="1" customWidth="1"/>
    <col min="10768" max="10769" width="5.88671875" customWidth="1"/>
    <col min="10770" max="10770" width="30.88671875" bestFit="1" customWidth="1"/>
    <col min="10771" max="10772" width="11.44140625" customWidth="1"/>
    <col min="10773" max="10773" width="13.88671875" bestFit="1" customWidth="1"/>
    <col min="10774" max="10775" width="11.44140625" customWidth="1"/>
    <col min="10776" max="10777" width="6.88671875" customWidth="1"/>
    <col min="10778" max="10778" width="30.88671875" bestFit="1" customWidth="1"/>
    <col min="10779" max="10783" width="11.88671875" customWidth="1"/>
    <col min="10784" max="10784" width="5.88671875" customWidth="1"/>
    <col min="10785" max="10785" width="6" customWidth="1"/>
    <col min="10786" max="10786" width="30.88671875" bestFit="1" customWidth="1"/>
    <col min="10787" max="10791" width="10.88671875" customWidth="1"/>
    <col min="10792" max="10794" width="13.6640625" bestFit="1" customWidth="1"/>
    <col min="10795" max="10795" width="5.5546875" customWidth="1"/>
    <col min="10796" max="10797" width="16.44140625" bestFit="1" customWidth="1"/>
    <col min="11009" max="11009" width="2.88671875" customWidth="1"/>
    <col min="11010" max="11010" width="30.88671875" bestFit="1" customWidth="1"/>
    <col min="11011" max="11015" width="12.44140625" customWidth="1"/>
    <col min="11016" max="11017" width="5.33203125" customWidth="1"/>
    <col min="11018" max="11018" width="30.88671875" bestFit="1" customWidth="1"/>
    <col min="11020" max="11021" width="13" customWidth="1"/>
    <col min="11022" max="11023" width="13.6640625" bestFit="1" customWidth="1"/>
    <col min="11024" max="11025" width="5.88671875" customWidth="1"/>
    <col min="11026" max="11026" width="30.88671875" bestFit="1" customWidth="1"/>
    <col min="11027" max="11028" width="11.44140625" customWidth="1"/>
    <col min="11029" max="11029" width="13.88671875" bestFit="1" customWidth="1"/>
    <col min="11030" max="11031" width="11.44140625" customWidth="1"/>
    <col min="11032" max="11033" width="6.88671875" customWidth="1"/>
    <col min="11034" max="11034" width="30.88671875" bestFit="1" customWidth="1"/>
    <col min="11035" max="11039" width="11.88671875" customWidth="1"/>
    <col min="11040" max="11040" width="5.88671875" customWidth="1"/>
    <col min="11041" max="11041" width="6" customWidth="1"/>
    <col min="11042" max="11042" width="30.88671875" bestFit="1" customWidth="1"/>
    <col min="11043" max="11047" width="10.88671875" customWidth="1"/>
    <col min="11048" max="11050" width="13.6640625" bestFit="1" customWidth="1"/>
    <col min="11051" max="11051" width="5.5546875" customWidth="1"/>
    <col min="11052" max="11053" width="16.44140625" bestFit="1" customWidth="1"/>
    <col min="11265" max="11265" width="2.88671875" customWidth="1"/>
    <col min="11266" max="11266" width="30.88671875" bestFit="1" customWidth="1"/>
    <col min="11267" max="11271" width="12.44140625" customWidth="1"/>
    <col min="11272" max="11273" width="5.33203125" customWidth="1"/>
    <col min="11274" max="11274" width="30.88671875" bestFit="1" customWidth="1"/>
    <col min="11276" max="11277" width="13" customWidth="1"/>
    <col min="11278" max="11279" width="13.6640625" bestFit="1" customWidth="1"/>
    <col min="11280" max="11281" width="5.88671875" customWidth="1"/>
    <col min="11282" max="11282" width="30.88671875" bestFit="1" customWidth="1"/>
    <col min="11283" max="11284" width="11.44140625" customWidth="1"/>
    <col min="11285" max="11285" width="13.88671875" bestFit="1" customWidth="1"/>
    <col min="11286" max="11287" width="11.44140625" customWidth="1"/>
    <col min="11288" max="11289" width="6.88671875" customWidth="1"/>
    <col min="11290" max="11290" width="30.88671875" bestFit="1" customWidth="1"/>
    <col min="11291" max="11295" width="11.88671875" customWidth="1"/>
    <col min="11296" max="11296" width="5.88671875" customWidth="1"/>
    <col min="11297" max="11297" width="6" customWidth="1"/>
    <col min="11298" max="11298" width="30.88671875" bestFit="1" customWidth="1"/>
    <col min="11299" max="11303" width="10.88671875" customWidth="1"/>
    <col min="11304" max="11306" width="13.6640625" bestFit="1" customWidth="1"/>
    <col min="11307" max="11307" width="5.5546875" customWidth="1"/>
    <col min="11308" max="11309" width="16.44140625" bestFit="1" customWidth="1"/>
    <col min="11521" max="11521" width="2.88671875" customWidth="1"/>
    <col min="11522" max="11522" width="30.88671875" bestFit="1" customWidth="1"/>
    <col min="11523" max="11527" width="12.44140625" customWidth="1"/>
    <col min="11528" max="11529" width="5.33203125" customWidth="1"/>
    <col min="11530" max="11530" width="30.88671875" bestFit="1" customWidth="1"/>
    <col min="11532" max="11533" width="13" customWidth="1"/>
    <col min="11534" max="11535" width="13.6640625" bestFit="1" customWidth="1"/>
    <col min="11536" max="11537" width="5.88671875" customWidth="1"/>
    <col min="11538" max="11538" width="30.88671875" bestFit="1" customWidth="1"/>
    <col min="11539" max="11540" width="11.44140625" customWidth="1"/>
    <col min="11541" max="11541" width="13.88671875" bestFit="1" customWidth="1"/>
    <col min="11542" max="11543" width="11.44140625" customWidth="1"/>
    <col min="11544" max="11545" width="6.88671875" customWidth="1"/>
    <col min="11546" max="11546" width="30.88671875" bestFit="1" customWidth="1"/>
    <col min="11547" max="11551" width="11.88671875" customWidth="1"/>
    <col min="11552" max="11552" width="5.88671875" customWidth="1"/>
    <col min="11553" max="11553" width="6" customWidth="1"/>
    <col min="11554" max="11554" width="30.88671875" bestFit="1" customWidth="1"/>
    <col min="11555" max="11559" width="10.88671875" customWidth="1"/>
    <col min="11560" max="11562" width="13.6640625" bestFit="1" customWidth="1"/>
    <col min="11563" max="11563" width="5.5546875" customWidth="1"/>
    <col min="11564" max="11565" width="16.44140625" bestFit="1" customWidth="1"/>
    <col min="11777" max="11777" width="2.88671875" customWidth="1"/>
    <col min="11778" max="11778" width="30.88671875" bestFit="1" customWidth="1"/>
    <col min="11779" max="11783" width="12.44140625" customWidth="1"/>
    <col min="11784" max="11785" width="5.33203125" customWidth="1"/>
    <col min="11786" max="11786" width="30.88671875" bestFit="1" customWidth="1"/>
    <col min="11788" max="11789" width="13" customWidth="1"/>
    <col min="11790" max="11791" width="13.6640625" bestFit="1" customWidth="1"/>
    <col min="11792" max="11793" width="5.88671875" customWidth="1"/>
    <col min="11794" max="11794" width="30.88671875" bestFit="1" customWidth="1"/>
    <col min="11795" max="11796" width="11.44140625" customWidth="1"/>
    <col min="11797" max="11797" width="13.88671875" bestFit="1" customWidth="1"/>
    <col min="11798" max="11799" width="11.44140625" customWidth="1"/>
    <col min="11800" max="11801" width="6.88671875" customWidth="1"/>
    <col min="11802" max="11802" width="30.88671875" bestFit="1" customWidth="1"/>
    <col min="11803" max="11807" width="11.88671875" customWidth="1"/>
    <col min="11808" max="11808" width="5.88671875" customWidth="1"/>
    <col min="11809" max="11809" width="6" customWidth="1"/>
    <col min="11810" max="11810" width="30.88671875" bestFit="1" customWidth="1"/>
    <col min="11811" max="11815" width="10.88671875" customWidth="1"/>
    <col min="11816" max="11818" width="13.6640625" bestFit="1" customWidth="1"/>
    <col min="11819" max="11819" width="5.5546875" customWidth="1"/>
    <col min="11820" max="11821" width="16.44140625" bestFit="1" customWidth="1"/>
    <col min="12033" max="12033" width="2.88671875" customWidth="1"/>
    <col min="12034" max="12034" width="30.88671875" bestFit="1" customWidth="1"/>
    <col min="12035" max="12039" width="12.44140625" customWidth="1"/>
    <col min="12040" max="12041" width="5.33203125" customWidth="1"/>
    <col min="12042" max="12042" width="30.88671875" bestFit="1" customWidth="1"/>
    <col min="12044" max="12045" width="13" customWidth="1"/>
    <col min="12046" max="12047" width="13.6640625" bestFit="1" customWidth="1"/>
    <col min="12048" max="12049" width="5.88671875" customWidth="1"/>
    <col min="12050" max="12050" width="30.88671875" bestFit="1" customWidth="1"/>
    <col min="12051" max="12052" width="11.44140625" customWidth="1"/>
    <col min="12053" max="12053" width="13.88671875" bestFit="1" customWidth="1"/>
    <col min="12054" max="12055" width="11.44140625" customWidth="1"/>
    <col min="12056" max="12057" width="6.88671875" customWidth="1"/>
    <col min="12058" max="12058" width="30.88671875" bestFit="1" customWidth="1"/>
    <col min="12059" max="12063" width="11.88671875" customWidth="1"/>
    <col min="12064" max="12064" width="5.88671875" customWidth="1"/>
    <col min="12065" max="12065" width="6" customWidth="1"/>
    <col min="12066" max="12066" width="30.88671875" bestFit="1" customWidth="1"/>
    <col min="12067" max="12071" width="10.88671875" customWidth="1"/>
    <col min="12072" max="12074" width="13.6640625" bestFit="1" customWidth="1"/>
    <col min="12075" max="12075" width="5.5546875" customWidth="1"/>
    <col min="12076" max="12077" width="16.44140625" bestFit="1" customWidth="1"/>
    <col min="12289" max="12289" width="2.88671875" customWidth="1"/>
    <col min="12290" max="12290" width="30.88671875" bestFit="1" customWidth="1"/>
    <col min="12291" max="12295" width="12.44140625" customWidth="1"/>
    <col min="12296" max="12297" width="5.33203125" customWidth="1"/>
    <col min="12298" max="12298" width="30.88671875" bestFit="1" customWidth="1"/>
    <col min="12300" max="12301" width="13" customWidth="1"/>
    <col min="12302" max="12303" width="13.6640625" bestFit="1" customWidth="1"/>
    <col min="12304" max="12305" width="5.88671875" customWidth="1"/>
    <col min="12306" max="12306" width="30.88671875" bestFit="1" customWidth="1"/>
    <col min="12307" max="12308" width="11.44140625" customWidth="1"/>
    <col min="12309" max="12309" width="13.88671875" bestFit="1" customWidth="1"/>
    <col min="12310" max="12311" width="11.44140625" customWidth="1"/>
    <col min="12312" max="12313" width="6.88671875" customWidth="1"/>
    <col min="12314" max="12314" width="30.88671875" bestFit="1" customWidth="1"/>
    <col min="12315" max="12319" width="11.88671875" customWidth="1"/>
    <col min="12320" max="12320" width="5.88671875" customWidth="1"/>
    <col min="12321" max="12321" width="6" customWidth="1"/>
    <col min="12322" max="12322" width="30.88671875" bestFit="1" customWidth="1"/>
    <col min="12323" max="12327" width="10.88671875" customWidth="1"/>
    <col min="12328" max="12330" width="13.6640625" bestFit="1" customWidth="1"/>
    <col min="12331" max="12331" width="5.5546875" customWidth="1"/>
    <col min="12332" max="12333" width="16.44140625" bestFit="1" customWidth="1"/>
    <col min="12545" max="12545" width="2.88671875" customWidth="1"/>
    <col min="12546" max="12546" width="30.88671875" bestFit="1" customWidth="1"/>
    <col min="12547" max="12551" width="12.44140625" customWidth="1"/>
    <col min="12552" max="12553" width="5.33203125" customWidth="1"/>
    <col min="12554" max="12554" width="30.88671875" bestFit="1" customWidth="1"/>
    <col min="12556" max="12557" width="13" customWidth="1"/>
    <col min="12558" max="12559" width="13.6640625" bestFit="1" customWidth="1"/>
    <col min="12560" max="12561" width="5.88671875" customWidth="1"/>
    <col min="12562" max="12562" width="30.88671875" bestFit="1" customWidth="1"/>
    <col min="12563" max="12564" width="11.44140625" customWidth="1"/>
    <col min="12565" max="12565" width="13.88671875" bestFit="1" customWidth="1"/>
    <col min="12566" max="12567" width="11.44140625" customWidth="1"/>
    <col min="12568" max="12569" width="6.88671875" customWidth="1"/>
    <col min="12570" max="12570" width="30.88671875" bestFit="1" customWidth="1"/>
    <col min="12571" max="12575" width="11.88671875" customWidth="1"/>
    <col min="12576" max="12576" width="5.88671875" customWidth="1"/>
    <col min="12577" max="12577" width="6" customWidth="1"/>
    <col min="12578" max="12578" width="30.88671875" bestFit="1" customWidth="1"/>
    <col min="12579" max="12583" width="10.88671875" customWidth="1"/>
    <col min="12584" max="12586" width="13.6640625" bestFit="1" customWidth="1"/>
    <col min="12587" max="12587" width="5.5546875" customWidth="1"/>
    <col min="12588" max="12589" width="16.44140625" bestFit="1" customWidth="1"/>
    <col min="12801" max="12801" width="2.88671875" customWidth="1"/>
    <col min="12802" max="12802" width="30.88671875" bestFit="1" customWidth="1"/>
    <col min="12803" max="12807" width="12.44140625" customWidth="1"/>
    <col min="12808" max="12809" width="5.33203125" customWidth="1"/>
    <col min="12810" max="12810" width="30.88671875" bestFit="1" customWidth="1"/>
    <col min="12812" max="12813" width="13" customWidth="1"/>
    <col min="12814" max="12815" width="13.6640625" bestFit="1" customWidth="1"/>
    <col min="12816" max="12817" width="5.88671875" customWidth="1"/>
    <col min="12818" max="12818" width="30.88671875" bestFit="1" customWidth="1"/>
    <col min="12819" max="12820" width="11.44140625" customWidth="1"/>
    <col min="12821" max="12821" width="13.88671875" bestFit="1" customWidth="1"/>
    <col min="12822" max="12823" width="11.44140625" customWidth="1"/>
    <col min="12824" max="12825" width="6.88671875" customWidth="1"/>
    <col min="12826" max="12826" width="30.88671875" bestFit="1" customWidth="1"/>
    <col min="12827" max="12831" width="11.88671875" customWidth="1"/>
    <col min="12832" max="12832" width="5.88671875" customWidth="1"/>
    <col min="12833" max="12833" width="6" customWidth="1"/>
    <col min="12834" max="12834" width="30.88671875" bestFit="1" customWidth="1"/>
    <col min="12835" max="12839" width="10.88671875" customWidth="1"/>
    <col min="12840" max="12842" width="13.6640625" bestFit="1" customWidth="1"/>
    <col min="12843" max="12843" width="5.5546875" customWidth="1"/>
    <col min="12844" max="12845" width="16.44140625" bestFit="1" customWidth="1"/>
    <col min="13057" max="13057" width="2.88671875" customWidth="1"/>
    <col min="13058" max="13058" width="30.88671875" bestFit="1" customWidth="1"/>
    <col min="13059" max="13063" width="12.44140625" customWidth="1"/>
    <col min="13064" max="13065" width="5.33203125" customWidth="1"/>
    <col min="13066" max="13066" width="30.88671875" bestFit="1" customWidth="1"/>
    <col min="13068" max="13069" width="13" customWidth="1"/>
    <col min="13070" max="13071" width="13.6640625" bestFit="1" customWidth="1"/>
    <col min="13072" max="13073" width="5.88671875" customWidth="1"/>
    <col min="13074" max="13074" width="30.88671875" bestFit="1" customWidth="1"/>
    <col min="13075" max="13076" width="11.44140625" customWidth="1"/>
    <col min="13077" max="13077" width="13.88671875" bestFit="1" customWidth="1"/>
    <col min="13078" max="13079" width="11.44140625" customWidth="1"/>
    <col min="13080" max="13081" width="6.88671875" customWidth="1"/>
    <col min="13082" max="13082" width="30.88671875" bestFit="1" customWidth="1"/>
    <col min="13083" max="13087" width="11.88671875" customWidth="1"/>
    <col min="13088" max="13088" width="5.88671875" customWidth="1"/>
    <col min="13089" max="13089" width="6" customWidth="1"/>
    <col min="13090" max="13090" width="30.88671875" bestFit="1" customWidth="1"/>
    <col min="13091" max="13095" width="10.88671875" customWidth="1"/>
    <col min="13096" max="13098" width="13.6640625" bestFit="1" customWidth="1"/>
    <col min="13099" max="13099" width="5.5546875" customWidth="1"/>
    <col min="13100" max="13101" width="16.44140625" bestFit="1" customWidth="1"/>
    <col min="13313" max="13313" width="2.88671875" customWidth="1"/>
    <col min="13314" max="13314" width="30.88671875" bestFit="1" customWidth="1"/>
    <col min="13315" max="13319" width="12.44140625" customWidth="1"/>
    <col min="13320" max="13321" width="5.33203125" customWidth="1"/>
    <col min="13322" max="13322" width="30.88671875" bestFit="1" customWidth="1"/>
    <col min="13324" max="13325" width="13" customWidth="1"/>
    <col min="13326" max="13327" width="13.6640625" bestFit="1" customWidth="1"/>
    <col min="13328" max="13329" width="5.88671875" customWidth="1"/>
    <col min="13330" max="13330" width="30.88671875" bestFit="1" customWidth="1"/>
    <col min="13331" max="13332" width="11.44140625" customWidth="1"/>
    <col min="13333" max="13333" width="13.88671875" bestFit="1" customWidth="1"/>
    <col min="13334" max="13335" width="11.44140625" customWidth="1"/>
    <col min="13336" max="13337" width="6.88671875" customWidth="1"/>
    <col min="13338" max="13338" width="30.88671875" bestFit="1" customWidth="1"/>
    <col min="13339" max="13343" width="11.88671875" customWidth="1"/>
    <col min="13344" max="13344" width="5.88671875" customWidth="1"/>
    <col min="13345" max="13345" width="6" customWidth="1"/>
    <col min="13346" max="13346" width="30.88671875" bestFit="1" customWidth="1"/>
    <col min="13347" max="13351" width="10.88671875" customWidth="1"/>
    <col min="13352" max="13354" width="13.6640625" bestFit="1" customWidth="1"/>
    <col min="13355" max="13355" width="5.5546875" customWidth="1"/>
    <col min="13356" max="13357" width="16.44140625" bestFit="1" customWidth="1"/>
    <col min="13569" max="13569" width="2.88671875" customWidth="1"/>
    <col min="13570" max="13570" width="30.88671875" bestFit="1" customWidth="1"/>
    <col min="13571" max="13575" width="12.44140625" customWidth="1"/>
    <col min="13576" max="13577" width="5.33203125" customWidth="1"/>
    <col min="13578" max="13578" width="30.88671875" bestFit="1" customWidth="1"/>
    <col min="13580" max="13581" width="13" customWidth="1"/>
    <col min="13582" max="13583" width="13.6640625" bestFit="1" customWidth="1"/>
    <col min="13584" max="13585" width="5.88671875" customWidth="1"/>
    <col min="13586" max="13586" width="30.88671875" bestFit="1" customWidth="1"/>
    <col min="13587" max="13588" width="11.44140625" customWidth="1"/>
    <col min="13589" max="13589" width="13.88671875" bestFit="1" customWidth="1"/>
    <col min="13590" max="13591" width="11.44140625" customWidth="1"/>
    <col min="13592" max="13593" width="6.88671875" customWidth="1"/>
    <col min="13594" max="13594" width="30.88671875" bestFit="1" customWidth="1"/>
    <col min="13595" max="13599" width="11.88671875" customWidth="1"/>
    <col min="13600" max="13600" width="5.88671875" customWidth="1"/>
    <col min="13601" max="13601" width="6" customWidth="1"/>
    <col min="13602" max="13602" width="30.88671875" bestFit="1" customWidth="1"/>
    <col min="13603" max="13607" width="10.88671875" customWidth="1"/>
    <col min="13608" max="13610" width="13.6640625" bestFit="1" customWidth="1"/>
    <col min="13611" max="13611" width="5.5546875" customWidth="1"/>
    <col min="13612" max="13613" width="16.44140625" bestFit="1" customWidth="1"/>
    <col min="13825" max="13825" width="2.88671875" customWidth="1"/>
    <col min="13826" max="13826" width="30.88671875" bestFit="1" customWidth="1"/>
    <col min="13827" max="13831" width="12.44140625" customWidth="1"/>
    <col min="13832" max="13833" width="5.33203125" customWidth="1"/>
    <col min="13834" max="13834" width="30.88671875" bestFit="1" customWidth="1"/>
    <col min="13836" max="13837" width="13" customWidth="1"/>
    <col min="13838" max="13839" width="13.6640625" bestFit="1" customWidth="1"/>
    <col min="13840" max="13841" width="5.88671875" customWidth="1"/>
    <col min="13842" max="13842" width="30.88671875" bestFit="1" customWidth="1"/>
    <col min="13843" max="13844" width="11.44140625" customWidth="1"/>
    <col min="13845" max="13845" width="13.88671875" bestFit="1" customWidth="1"/>
    <col min="13846" max="13847" width="11.44140625" customWidth="1"/>
    <col min="13848" max="13849" width="6.88671875" customWidth="1"/>
    <col min="13850" max="13850" width="30.88671875" bestFit="1" customWidth="1"/>
    <col min="13851" max="13855" width="11.88671875" customWidth="1"/>
    <col min="13856" max="13856" width="5.88671875" customWidth="1"/>
    <col min="13857" max="13857" width="6" customWidth="1"/>
    <col min="13858" max="13858" width="30.88671875" bestFit="1" customWidth="1"/>
    <col min="13859" max="13863" width="10.88671875" customWidth="1"/>
    <col min="13864" max="13866" width="13.6640625" bestFit="1" customWidth="1"/>
    <col min="13867" max="13867" width="5.5546875" customWidth="1"/>
    <col min="13868" max="13869" width="16.44140625" bestFit="1" customWidth="1"/>
    <col min="14081" max="14081" width="2.88671875" customWidth="1"/>
    <col min="14082" max="14082" width="30.88671875" bestFit="1" customWidth="1"/>
    <col min="14083" max="14087" width="12.44140625" customWidth="1"/>
    <col min="14088" max="14089" width="5.33203125" customWidth="1"/>
    <col min="14090" max="14090" width="30.88671875" bestFit="1" customWidth="1"/>
    <col min="14092" max="14093" width="13" customWidth="1"/>
    <col min="14094" max="14095" width="13.6640625" bestFit="1" customWidth="1"/>
    <col min="14096" max="14097" width="5.88671875" customWidth="1"/>
    <col min="14098" max="14098" width="30.88671875" bestFit="1" customWidth="1"/>
    <col min="14099" max="14100" width="11.44140625" customWidth="1"/>
    <col min="14101" max="14101" width="13.88671875" bestFit="1" customWidth="1"/>
    <col min="14102" max="14103" width="11.44140625" customWidth="1"/>
    <col min="14104" max="14105" width="6.88671875" customWidth="1"/>
    <col min="14106" max="14106" width="30.88671875" bestFit="1" customWidth="1"/>
    <col min="14107" max="14111" width="11.88671875" customWidth="1"/>
    <col min="14112" max="14112" width="5.88671875" customWidth="1"/>
    <col min="14113" max="14113" width="6" customWidth="1"/>
    <col min="14114" max="14114" width="30.88671875" bestFit="1" customWidth="1"/>
    <col min="14115" max="14119" width="10.88671875" customWidth="1"/>
    <col min="14120" max="14122" width="13.6640625" bestFit="1" customWidth="1"/>
    <col min="14123" max="14123" width="5.5546875" customWidth="1"/>
    <col min="14124" max="14125" width="16.44140625" bestFit="1" customWidth="1"/>
    <col min="14337" max="14337" width="2.88671875" customWidth="1"/>
    <col min="14338" max="14338" width="30.88671875" bestFit="1" customWidth="1"/>
    <col min="14339" max="14343" width="12.44140625" customWidth="1"/>
    <col min="14344" max="14345" width="5.33203125" customWidth="1"/>
    <col min="14346" max="14346" width="30.88671875" bestFit="1" customWidth="1"/>
    <col min="14348" max="14349" width="13" customWidth="1"/>
    <col min="14350" max="14351" width="13.6640625" bestFit="1" customWidth="1"/>
    <col min="14352" max="14353" width="5.88671875" customWidth="1"/>
    <col min="14354" max="14354" width="30.88671875" bestFit="1" customWidth="1"/>
    <col min="14355" max="14356" width="11.44140625" customWidth="1"/>
    <col min="14357" max="14357" width="13.88671875" bestFit="1" customWidth="1"/>
    <col min="14358" max="14359" width="11.44140625" customWidth="1"/>
    <col min="14360" max="14361" width="6.88671875" customWidth="1"/>
    <col min="14362" max="14362" width="30.88671875" bestFit="1" customWidth="1"/>
    <col min="14363" max="14367" width="11.88671875" customWidth="1"/>
    <col min="14368" max="14368" width="5.88671875" customWidth="1"/>
    <col min="14369" max="14369" width="6" customWidth="1"/>
    <col min="14370" max="14370" width="30.88671875" bestFit="1" customWidth="1"/>
    <col min="14371" max="14375" width="10.88671875" customWidth="1"/>
    <col min="14376" max="14378" width="13.6640625" bestFit="1" customWidth="1"/>
    <col min="14379" max="14379" width="5.5546875" customWidth="1"/>
    <col min="14380" max="14381" width="16.44140625" bestFit="1" customWidth="1"/>
    <col min="14593" max="14593" width="2.88671875" customWidth="1"/>
    <col min="14594" max="14594" width="30.88671875" bestFit="1" customWidth="1"/>
    <col min="14595" max="14599" width="12.44140625" customWidth="1"/>
    <col min="14600" max="14601" width="5.33203125" customWidth="1"/>
    <col min="14602" max="14602" width="30.88671875" bestFit="1" customWidth="1"/>
    <col min="14604" max="14605" width="13" customWidth="1"/>
    <col min="14606" max="14607" width="13.6640625" bestFit="1" customWidth="1"/>
    <col min="14608" max="14609" width="5.88671875" customWidth="1"/>
    <col min="14610" max="14610" width="30.88671875" bestFit="1" customWidth="1"/>
    <col min="14611" max="14612" width="11.44140625" customWidth="1"/>
    <col min="14613" max="14613" width="13.88671875" bestFit="1" customWidth="1"/>
    <col min="14614" max="14615" width="11.44140625" customWidth="1"/>
    <col min="14616" max="14617" width="6.88671875" customWidth="1"/>
    <col min="14618" max="14618" width="30.88671875" bestFit="1" customWidth="1"/>
    <col min="14619" max="14623" width="11.88671875" customWidth="1"/>
    <col min="14624" max="14624" width="5.88671875" customWidth="1"/>
    <col min="14625" max="14625" width="6" customWidth="1"/>
    <col min="14626" max="14626" width="30.88671875" bestFit="1" customWidth="1"/>
    <col min="14627" max="14631" width="10.88671875" customWidth="1"/>
    <col min="14632" max="14634" width="13.6640625" bestFit="1" customWidth="1"/>
    <col min="14635" max="14635" width="5.5546875" customWidth="1"/>
    <col min="14636" max="14637" width="16.44140625" bestFit="1" customWidth="1"/>
    <col min="14849" max="14849" width="2.88671875" customWidth="1"/>
    <col min="14850" max="14850" width="30.88671875" bestFit="1" customWidth="1"/>
    <col min="14851" max="14855" width="12.44140625" customWidth="1"/>
    <col min="14856" max="14857" width="5.33203125" customWidth="1"/>
    <col min="14858" max="14858" width="30.88671875" bestFit="1" customWidth="1"/>
    <col min="14860" max="14861" width="13" customWidth="1"/>
    <col min="14862" max="14863" width="13.6640625" bestFit="1" customWidth="1"/>
    <col min="14864" max="14865" width="5.88671875" customWidth="1"/>
    <col min="14866" max="14866" width="30.88671875" bestFit="1" customWidth="1"/>
    <col min="14867" max="14868" width="11.44140625" customWidth="1"/>
    <col min="14869" max="14869" width="13.88671875" bestFit="1" customWidth="1"/>
    <col min="14870" max="14871" width="11.44140625" customWidth="1"/>
    <col min="14872" max="14873" width="6.88671875" customWidth="1"/>
    <col min="14874" max="14874" width="30.88671875" bestFit="1" customWidth="1"/>
    <col min="14875" max="14879" width="11.88671875" customWidth="1"/>
    <col min="14880" max="14880" width="5.88671875" customWidth="1"/>
    <col min="14881" max="14881" width="6" customWidth="1"/>
    <col min="14882" max="14882" width="30.88671875" bestFit="1" customWidth="1"/>
    <col min="14883" max="14887" width="10.88671875" customWidth="1"/>
    <col min="14888" max="14890" width="13.6640625" bestFit="1" customWidth="1"/>
    <col min="14891" max="14891" width="5.5546875" customWidth="1"/>
    <col min="14892" max="14893" width="16.44140625" bestFit="1" customWidth="1"/>
    <col min="15105" max="15105" width="2.88671875" customWidth="1"/>
    <col min="15106" max="15106" width="30.88671875" bestFit="1" customWidth="1"/>
    <col min="15107" max="15111" width="12.44140625" customWidth="1"/>
    <col min="15112" max="15113" width="5.33203125" customWidth="1"/>
    <col min="15114" max="15114" width="30.88671875" bestFit="1" customWidth="1"/>
    <col min="15116" max="15117" width="13" customWidth="1"/>
    <col min="15118" max="15119" width="13.6640625" bestFit="1" customWidth="1"/>
    <col min="15120" max="15121" width="5.88671875" customWidth="1"/>
    <col min="15122" max="15122" width="30.88671875" bestFit="1" customWidth="1"/>
    <col min="15123" max="15124" width="11.44140625" customWidth="1"/>
    <col min="15125" max="15125" width="13.88671875" bestFit="1" customWidth="1"/>
    <col min="15126" max="15127" width="11.44140625" customWidth="1"/>
    <col min="15128" max="15129" width="6.88671875" customWidth="1"/>
    <col min="15130" max="15130" width="30.88671875" bestFit="1" customWidth="1"/>
    <col min="15131" max="15135" width="11.88671875" customWidth="1"/>
    <col min="15136" max="15136" width="5.88671875" customWidth="1"/>
    <col min="15137" max="15137" width="6" customWidth="1"/>
    <col min="15138" max="15138" width="30.88671875" bestFit="1" customWidth="1"/>
    <col min="15139" max="15143" width="10.88671875" customWidth="1"/>
    <col min="15144" max="15146" width="13.6640625" bestFit="1" customWidth="1"/>
    <col min="15147" max="15147" width="5.5546875" customWidth="1"/>
    <col min="15148" max="15149" width="16.44140625" bestFit="1" customWidth="1"/>
    <col min="15361" max="15361" width="2.88671875" customWidth="1"/>
    <col min="15362" max="15362" width="30.88671875" bestFit="1" customWidth="1"/>
    <col min="15363" max="15367" width="12.44140625" customWidth="1"/>
    <col min="15368" max="15369" width="5.33203125" customWidth="1"/>
    <col min="15370" max="15370" width="30.88671875" bestFit="1" customWidth="1"/>
    <col min="15372" max="15373" width="13" customWidth="1"/>
    <col min="15374" max="15375" width="13.6640625" bestFit="1" customWidth="1"/>
    <col min="15376" max="15377" width="5.88671875" customWidth="1"/>
    <col min="15378" max="15378" width="30.88671875" bestFit="1" customWidth="1"/>
    <col min="15379" max="15380" width="11.44140625" customWidth="1"/>
    <col min="15381" max="15381" width="13.88671875" bestFit="1" customWidth="1"/>
    <col min="15382" max="15383" width="11.44140625" customWidth="1"/>
    <col min="15384" max="15385" width="6.88671875" customWidth="1"/>
    <col min="15386" max="15386" width="30.88671875" bestFit="1" customWidth="1"/>
    <col min="15387" max="15391" width="11.88671875" customWidth="1"/>
    <col min="15392" max="15392" width="5.88671875" customWidth="1"/>
    <col min="15393" max="15393" width="6" customWidth="1"/>
    <col min="15394" max="15394" width="30.88671875" bestFit="1" customWidth="1"/>
    <col min="15395" max="15399" width="10.88671875" customWidth="1"/>
    <col min="15400" max="15402" width="13.6640625" bestFit="1" customWidth="1"/>
    <col min="15403" max="15403" width="5.5546875" customWidth="1"/>
    <col min="15404" max="15405" width="16.44140625" bestFit="1" customWidth="1"/>
    <col min="15617" max="15617" width="2.88671875" customWidth="1"/>
    <col min="15618" max="15618" width="30.88671875" bestFit="1" customWidth="1"/>
    <col min="15619" max="15623" width="12.44140625" customWidth="1"/>
    <col min="15624" max="15625" width="5.33203125" customWidth="1"/>
    <col min="15626" max="15626" width="30.88671875" bestFit="1" customWidth="1"/>
    <col min="15628" max="15629" width="13" customWidth="1"/>
    <col min="15630" max="15631" width="13.6640625" bestFit="1" customWidth="1"/>
    <col min="15632" max="15633" width="5.88671875" customWidth="1"/>
    <col min="15634" max="15634" width="30.88671875" bestFit="1" customWidth="1"/>
    <col min="15635" max="15636" width="11.44140625" customWidth="1"/>
    <col min="15637" max="15637" width="13.88671875" bestFit="1" customWidth="1"/>
    <col min="15638" max="15639" width="11.44140625" customWidth="1"/>
    <col min="15640" max="15641" width="6.88671875" customWidth="1"/>
    <col min="15642" max="15642" width="30.88671875" bestFit="1" customWidth="1"/>
    <col min="15643" max="15647" width="11.88671875" customWidth="1"/>
    <col min="15648" max="15648" width="5.88671875" customWidth="1"/>
    <col min="15649" max="15649" width="6" customWidth="1"/>
    <col min="15650" max="15650" width="30.88671875" bestFit="1" customWidth="1"/>
    <col min="15651" max="15655" width="10.88671875" customWidth="1"/>
    <col min="15656" max="15658" width="13.6640625" bestFit="1" customWidth="1"/>
    <col min="15659" max="15659" width="5.5546875" customWidth="1"/>
    <col min="15660" max="15661" width="16.44140625" bestFit="1" customWidth="1"/>
    <col min="15873" max="15873" width="2.88671875" customWidth="1"/>
    <col min="15874" max="15874" width="30.88671875" bestFit="1" customWidth="1"/>
    <col min="15875" max="15879" width="12.44140625" customWidth="1"/>
    <col min="15880" max="15881" width="5.33203125" customWidth="1"/>
    <col min="15882" max="15882" width="30.88671875" bestFit="1" customWidth="1"/>
    <col min="15884" max="15885" width="13" customWidth="1"/>
    <col min="15886" max="15887" width="13.6640625" bestFit="1" customWidth="1"/>
    <col min="15888" max="15889" width="5.88671875" customWidth="1"/>
    <col min="15890" max="15890" width="30.88671875" bestFit="1" customWidth="1"/>
    <col min="15891" max="15892" width="11.44140625" customWidth="1"/>
    <col min="15893" max="15893" width="13.88671875" bestFit="1" customWidth="1"/>
    <col min="15894" max="15895" width="11.44140625" customWidth="1"/>
    <col min="15896" max="15897" width="6.88671875" customWidth="1"/>
    <col min="15898" max="15898" width="30.88671875" bestFit="1" customWidth="1"/>
    <col min="15899" max="15903" width="11.88671875" customWidth="1"/>
    <col min="15904" max="15904" width="5.88671875" customWidth="1"/>
    <col min="15905" max="15905" width="6" customWidth="1"/>
    <col min="15906" max="15906" width="30.88671875" bestFit="1" customWidth="1"/>
    <col min="15907" max="15911" width="10.88671875" customWidth="1"/>
    <col min="15912" max="15914" width="13.6640625" bestFit="1" customWidth="1"/>
    <col min="15915" max="15915" width="5.5546875" customWidth="1"/>
    <col min="15916" max="15917" width="16.44140625" bestFit="1" customWidth="1"/>
    <col min="16129" max="16129" width="2.88671875" customWidth="1"/>
    <col min="16130" max="16130" width="30.88671875" bestFit="1" customWidth="1"/>
    <col min="16131" max="16135" width="12.44140625" customWidth="1"/>
    <col min="16136" max="16137" width="5.33203125" customWidth="1"/>
    <col min="16138" max="16138" width="30.88671875" bestFit="1" customWidth="1"/>
    <col min="16140" max="16141" width="13" customWidth="1"/>
    <col min="16142" max="16143" width="13.6640625" bestFit="1" customWidth="1"/>
    <col min="16144" max="16145" width="5.88671875" customWidth="1"/>
    <col min="16146" max="16146" width="30.88671875" bestFit="1" customWidth="1"/>
    <col min="16147" max="16148" width="11.44140625" customWidth="1"/>
    <col min="16149" max="16149" width="13.88671875" bestFit="1" customWidth="1"/>
    <col min="16150" max="16151" width="11.44140625" customWidth="1"/>
    <col min="16152" max="16153" width="6.88671875" customWidth="1"/>
    <col min="16154" max="16154" width="30.88671875" bestFit="1" customWidth="1"/>
    <col min="16155" max="16159" width="11.88671875" customWidth="1"/>
    <col min="16160" max="16160" width="5.88671875" customWidth="1"/>
    <col min="16161" max="16161" width="6" customWidth="1"/>
    <col min="16162" max="16162" width="30.88671875" bestFit="1" customWidth="1"/>
    <col min="16163" max="16167" width="10.88671875" customWidth="1"/>
    <col min="16168" max="16170" width="13.6640625" bestFit="1" customWidth="1"/>
    <col min="16171" max="16171" width="5.5546875" customWidth="1"/>
    <col min="16172" max="16173" width="16.44140625" bestFit="1" customWidth="1"/>
  </cols>
  <sheetData>
    <row r="7" spans="1:46" ht="15.6" x14ac:dyDescent="0.3">
      <c r="A7" s="1" t="s">
        <v>148</v>
      </c>
    </row>
    <row r="8" spans="1:46" ht="15.6" x14ac:dyDescent="0.3">
      <c r="A8" s="1" t="s">
        <v>46</v>
      </c>
    </row>
    <row r="10" spans="1:46" ht="15.6" x14ac:dyDescent="0.3">
      <c r="B10" s="44" t="s">
        <v>133</v>
      </c>
      <c r="C10" s="92" t="s">
        <v>134</v>
      </c>
      <c r="D10" s="92"/>
      <c r="E10" s="92"/>
      <c r="F10" s="92"/>
      <c r="G10" s="92"/>
      <c r="K10" s="93" t="s">
        <v>145</v>
      </c>
      <c r="L10" s="93"/>
      <c r="M10" s="93"/>
      <c r="N10" s="93"/>
      <c r="O10" s="93"/>
      <c r="S10" s="94" t="s">
        <v>135</v>
      </c>
      <c r="T10" s="94"/>
      <c r="U10" s="94"/>
      <c r="V10" s="94"/>
      <c r="W10" s="94"/>
      <c r="AA10" s="95" t="s">
        <v>136</v>
      </c>
      <c r="AB10" s="95"/>
      <c r="AC10" s="95"/>
      <c r="AD10" s="95"/>
      <c r="AE10" s="95"/>
      <c r="AI10" s="96" t="s">
        <v>137</v>
      </c>
      <c r="AJ10" s="96"/>
      <c r="AK10" s="96"/>
      <c r="AL10" s="96"/>
      <c r="AM10" s="96"/>
    </row>
    <row r="11" spans="1:46" x14ac:dyDescent="0.3">
      <c r="B11" s="2" t="s">
        <v>125</v>
      </c>
      <c r="C11" s="2" t="s">
        <v>138</v>
      </c>
      <c r="D11" s="2" t="s">
        <v>139</v>
      </c>
      <c r="E11" s="2" t="s">
        <v>140</v>
      </c>
      <c r="F11" s="2" t="s">
        <v>141</v>
      </c>
      <c r="G11" s="2" t="s">
        <v>142</v>
      </c>
      <c r="J11" s="2" t="s">
        <v>125</v>
      </c>
      <c r="K11" s="2" t="s">
        <v>138</v>
      </c>
      <c r="L11" s="2" t="s">
        <v>139</v>
      </c>
      <c r="M11" s="2" t="s">
        <v>140</v>
      </c>
      <c r="N11" s="2" t="s">
        <v>141</v>
      </c>
      <c r="O11" s="2" t="s">
        <v>142</v>
      </c>
      <c r="Q11"/>
      <c r="R11" s="2" t="s">
        <v>125</v>
      </c>
      <c r="S11" s="2" t="s">
        <v>138</v>
      </c>
      <c r="T11" s="2" t="s">
        <v>139</v>
      </c>
      <c r="U11" s="2" t="s">
        <v>140</v>
      </c>
      <c r="V11" s="2" t="s">
        <v>141</v>
      </c>
      <c r="W11" s="2" t="s">
        <v>142</v>
      </c>
      <c r="X11" s="16"/>
      <c r="Z11" s="2" t="s">
        <v>125</v>
      </c>
      <c r="AA11" s="2" t="s">
        <v>138</v>
      </c>
      <c r="AB11" s="2" t="s">
        <v>139</v>
      </c>
      <c r="AC11" s="2" t="s">
        <v>140</v>
      </c>
      <c r="AD11" s="2" t="s">
        <v>141</v>
      </c>
      <c r="AE11" s="2" t="s">
        <v>142</v>
      </c>
      <c r="AH11" s="2" t="s">
        <v>125</v>
      </c>
      <c r="AI11" s="2" t="s">
        <v>138</v>
      </c>
      <c r="AJ11" s="2" t="s">
        <v>139</v>
      </c>
      <c r="AK11" s="2" t="s">
        <v>140</v>
      </c>
      <c r="AL11" s="2" t="s">
        <v>141</v>
      </c>
      <c r="AM11" s="2" t="s">
        <v>142</v>
      </c>
    </row>
    <row r="12" spans="1:46" s="12" customFormat="1" x14ac:dyDescent="0.3">
      <c r="B12" s="30" t="s">
        <v>11</v>
      </c>
      <c r="C12" s="45">
        <v>0.99458089512858161</v>
      </c>
      <c r="D12" s="45">
        <v>8.6089727103043974E-4</v>
      </c>
      <c r="E12" s="45">
        <v>1.1078654870994974E-3</v>
      </c>
      <c r="F12" s="45">
        <v>1.7122529537262042E-3</v>
      </c>
      <c r="G12" s="45">
        <v>1.738089159562342E-3</v>
      </c>
      <c r="H12" s="46"/>
      <c r="I12" s="46"/>
      <c r="J12" s="30" t="s">
        <v>11</v>
      </c>
      <c r="K12" s="45">
        <v>0.99527193927214319</v>
      </c>
      <c r="L12" s="45">
        <v>5.6965637705860242E-4</v>
      </c>
      <c r="M12" s="45">
        <v>9.5746163201375638E-4</v>
      </c>
      <c r="N12" s="45">
        <v>7.4183615724990846E-4</v>
      </c>
      <c r="O12" s="45">
        <v>2.459106561534466E-3</v>
      </c>
      <c r="P12" s="46"/>
      <c r="R12" s="30" t="s">
        <v>11</v>
      </c>
      <c r="S12" s="45">
        <v>0.98502243067535344</v>
      </c>
      <c r="T12" s="45">
        <v>3.3041080287220153E-3</v>
      </c>
      <c r="U12" s="45">
        <v>3.1084901283794692E-3</v>
      </c>
      <c r="V12" s="45">
        <v>8.5649711675449391E-3</v>
      </c>
      <c r="W12" s="45">
        <v>0</v>
      </c>
      <c r="X12" s="46"/>
      <c r="Z12" s="30" t="s">
        <v>11</v>
      </c>
      <c r="AA12" s="45">
        <v>1</v>
      </c>
      <c r="AB12" s="45">
        <v>0</v>
      </c>
      <c r="AC12" s="45">
        <v>0</v>
      </c>
      <c r="AD12" s="45">
        <v>0</v>
      </c>
      <c r="AE12" s="45">
        <v>0</v>
      </c>
      <c r="AH12" s="30" t="s">
        <v>11</v>
      </c>
      <c r="AI12" s="45">
        <v>1</v>
      </c>
      <c r="AJ12" s="45">
        <v>0</v>
      </c>
      <c r="AK12" s="45">
        <v>0</v>
      </c>
      <c r="AL12" s="45">
        <v>0</v>
      </c>
      <c r="AM12" s="45">
        <v>0</v>
      </c>
    </row>
    <row r="13" spans="1:46" s="19" customFormat="1" x14ac:dyDescent="0.3">
      <c r="B13" s="30" t="s">
        <v>78</v>
      </c>
      <c r="C13" s="47">
        <v>0.95672895077698628</v>
      </c>
      <c r="D13" s="47">
        <v>5.2666184472017286E-3</v>
      </c>
      <c r="E13" s="47">
        <v>3.5641333949408692E-3</v>
      </c>
      <c r="F13" s="47">
        <v>9.3764260002839068E-3</v>
      </c>
      <c r="G13" s="47">
        <v>2.506387138058689E-2</v>
      </c>
      <c r="H13" s="48"/>
      <c r="I13" s="48"/>
      <c r="J13" s="30" t="s">
        <v>78</v>
      </c>
      <c r="K13" s="47">
        <v>0.95605984769303065</v>
      </c>
      <c r="L13" s="47">
        <v>5.3480565151089593E-3</v>
      </c>
      <c r="M13" s="47">
        <v>3.6192458243597594E-3</v>
      </c>
      <c r="N13" s="47">
        <v>9.5214142930553289E-3</v>
      </c>
      <c r="O13" s="47">
        <v>2.5451435674445098E-2</v>
      </c>
      <c r="P13" s="16"/>
      <c r="Q13"/>
      <c r="R13" s="30" t="s">
        <v>78</v>
      </c>
      <c r="S13" s="47">
        <v>1</v>
      </c>
      <c r="T13" s="47">
        <v>0</v>
      </c>
      <c r="U13" s="47">
        <v>0</v>
      </c>
      <c r="V13" s="47">
        <v>0</v>
      </c>
      <c r="W13" s="47">
        <v>0</v>
      </c>
      <c r="X13" s="16"/>
      <c r="Y13"/>
      <c r="Z13" s="30" t="s">
        <v>78</v>
      </c>
      <c r="AA13" s="47" t="s">
        <v>144</v>
      </c>
      <c r="AB13" s="47" t="s">
        <v>144</v>
      </c>
      <c r="AC13" s="47" t="s">
        <v>144</v>
      </c>
      <c r="AD13" s="47" t="s">
        <v>144</v>
      </c>
      <c r="AE13" s="47" t="s">
        <v>144</v>
      </c>
      <c r="AF13"/>
      <c r="AG13"/>
      <c r="AH13" s="30" t="s">
        <v>78</v>
      </c>
      <c r="AI13" s="47" t="s">
        <v>144</v>
      </c>
      <c r="AJ13" s="47" t="s">
        <v>144</v>
      </c>
      <c r="AK13" s="47" t="s">
        <v>144</v>
      </c>
      <c r="AL13" s="47" t="s">
        <v>144</v>
      </c>
      <c r="AM13" s="47" t="s">
        <v>144</v>
      </c>
      <c r="AN13" s="48"/>
      <c r="AO13" s="48"/>
      <c r="AP13" s="48"/>
    </row>
    <row r="14" spans="1:46" s="12" customFormat="1" x14ac:dyDescent="0.3">
      <c r="B14" s="30" t="s">
        <v>79</v>
      </c>
      <c r="C14" s="45">
        <v>0.91621974414354346</v>
      </c>
      <c r="D14" s="45">
        <v>1.2664619649194783E-2</v>
      </c>
      <c r="E14" s="45">
        <v>1.3569995960438626E-2</v>
      </c>
      <c r="F14" s="45">
        <v>1.0151756206061572E-2</v>
      </c>
      <c r="G14" s="45">
        <v>4.7393884040761641E-2</v>
      </c>
      <c r="H14" s="49"/>
      <c r="I14" s="49"/>
      <c r="J14" s="30" t="s">
        <v>79</v>
      </c>
      <c r="K14" s="45">
        <v>0.82163911447914795</v>
      </c>
      <c r="L14" s="45">
        <v>1.6769019522023074E-2</v>
      </c>
      <c r="M14" s="45">
        <v>2.526965723610812E-2</v>
      </c>
      <c r="N14" s="45">
        <v>1.3100606693302578E-2</v>
      </c>
      <c r="O14" s="45">
        <v>0.12322160206941841</v>
      </c>
      <c r="P14" s="46"/>
      <c r="R14" s="30" t="s">
        <v>79</v>
      </c>
      <c r="S14" s="45">
        <v>0.9522762035206368</v>
      </c>
      <c r="T14" s="45">
        <v>6.173156786080115E-3</v>
      </c>
      <c r="U14" s="45">
        <v>8.1127265540966685E-3</v>
      </c>
      <c r="V14" s="45">
        <v>3.1848565583336236E-2</v>
      </c>
      <c r="W14" s="45">
        <v>1.5893475558501307E-3</v>
      </c>
      <c r="X14" s="46"/>
      <c r="Z14" s="30" t="s">
        <v>79</v>
      </c>
      <c r="AA14" s="45">
        <v>0.95904815957278178</v>
      </c>
      <c r="AB14" s="45">
        <v>1.1710864436251819E-2</v>
      </c>
      <c r="AC14" s="45">
        <v>8.4552195505653727E-3</v>
      </c>
      <c r="AD14" s="45">
        <v>4.6252934454339379E-3</v>
      </c>
      <c r="AE14" s="45">
        <v>1.6160462994967099E-2</v>
      </c>
      <c r="AH14" s="30" t="s">
        <v>79</v>
      </c>
      <c r="AI14" s="45" t="s">
        <v>144</v>
      </c>
      <c r="AJ14" s="45" t="s">
        <v>144</v>
      </c>
      <c r="AK14" s="45" t="s">
        <v>144</v>
      </c>
      <c r="AL14" s="45" t="s">
        <v>144</v>
      </c>
      <c r="AM14" s="45" t="s">
        <v>144</v>
      </c>
      <c r="AN14" s="49"/>
      <c r="AO14" s="49"/>
      <c r="AP14" s="49"/>
      <c r="AQ14" s="49"/>
      <c r="AR14" s="49"/>
      <c r="AS14" s="49"/>
      <c r="AT14" s="46"/>
    </row>
    <row r="15" spans="1:46" x14ac:dyDescent="0.3">
      <c r="B15" s="30" t="s">
        <v>80</v>
      </c>
      <c r="C15" s="47">
        <v>0.98270339564600062</v>
      </c>
      <c r="D15" s="47">
        <v>2.9655703176628698E-3</v>
      </c>
      <c r="E15" s="47">
        <v>4.4443661134489776E-3</v>
      </c>
      <c r="F15" s="47">
        <v>1.5827485796305414E-3</v>
      </c>
      <c r="G15" s="47">
        <v>8.3039193432568811E-3</v>
      </c>
      <c r="H15" s="50"/>
      <c r="I15" s="50"/>
      <c r="J15" s="30" t="s">
        <v>80</v>
      </c>
      <c r="K15" s="47">
        <v>0.9789554297398716</v>
      </c>
      <c r="L15" s="47">
        <v>2.5280053546297924E-3</v>
      </c>
      <c r="M15" s="47">
        <v>5.5366612658833483E-3</v>
      </c>
      <c r="N15" s="47">
        <v>2.0966416947577004E-3</v>
      </c>
      <c r="O15" s="47">
        <v>1.0883261944857479E-2</v>
      </c>
      <c r="Q15"/>
      <c r="R15" s="30" t="s">
        <v>80</v>
      </c>
      <c r="S15" s="47">
        <v>0.80662555162585703</v>
      </c>
      <c r="T15" s="47">
        <v>0.18939148836101605</v>
      </c>
      <c r="U15" s="47">
        <v>0</v>
      </c>
      <c r="V15" s="47">
        <v>0</v>
      </c>
      <c r="W15" s="47">
        <v>3.9829600131268328E-3</v>
      </c>
      <c r="X15" s="16"/>
      <c r="Z15" s="30" t="s">
        <v>80</v>
      </c>
      <c r="AA15" s="47">
        <v>0.99546055910873521</v>
      </c>
      <c r="AB15" s="47">
        <v>1.4613019143804675E-3</v>
      </c>
      <c r="AC15" s="47">
        <v>2.4397315099321023E-3</v>
      </c>
      <c r="AD15" s="47">
        <v>0</v>
      </c>
      <c r="AE15" s="47">
        <v>6.3840746695217583E-4</v>
      </c>
      <c r="AH15" s="30" t="s">
        <v>80</v>
      </c>
      <c r="AI15" s="47">
        <v>1</v>
      </c>
      <c r="AJ15" s="47">
        <v>0</v>
      </c>
      <c r="AK15" s="47">
        <v>0</v>
      </c>
      <c r="AL15" s="47">
        <v>0</v>
      </c>
      <c r="AM15" s="47">
        <v>0</v>
      </c>
      <c r="AN15" s="50"/>
      <c r="AO15" s="50"/>
      <c r="AP15" s="50"/>
      <c r="AQ15" s="50"/>
      <c r="AR15" s="50"/>
      <c r="AS15" s="50"/>
      <c r="AT15" s="16"/>
    </row>
    <row r="16" spans="1:46" s="12" customFormat="1" x14ac:dyDescent="0.3">
      <c r="B16" s="30" t="s">
        <v>109</v>
      </c>
      <c r="C16" s="45">
        <v>0.89129096141706177</v>
      </c>
      <c r="D16" s="45">
        <v>1.7735388295929015E-2</v>
      </c>
      <c r="E16" s="45">
        <v>1.335601069266102E-2</v>
      </c>
      <c r="F16" s="45">
        <v>1.3273409626365159E-2</v>
      </c>
      <c r="G16" s="45">
        <v>6.5540119258033047E-2</v>
      </c>
      <c r="H16" s="49"/>
      <c r="I16" s="49"/>
      <c r="J16" s="30" t="s">
        <v>109</v>
      </c>
      <c r="K16" s="45">
        <v>0.8810694212330703</v>
      </c>
      <c r="L16" s="45">
        <v>1.8727828863863739E-2</v>
      </c>
      <c r="M16" s="45">
        <v>1.3727452191678292E-2</v>
      </c>
      <c r="N16" s="45">
        <v>1.0708416931290286E-2</v>
      </c>
      <c r="O16" s="45">
        <v>7.5766880780097495E-2</v>
      </c>
      <c r="P16" s="46"/>
      <c r="R16" s="30" t="s">
        <v>109</v>
      </c>
      <c r="S16" s="45">
        <v>0.94771481066837815</v>
      </c>
      <c r="T16" s="45">
        <v>1.1423834841063863E-2</v>
      </c>
      <c r="U16" s="45">
        <v>1.1022535915645637E-2</v>
      </c>
      <c r="V16" s="45">
        <v>2.9838818574912263E-2</v>
      </c>
      <c r="W16" s="45">
        <v>0</v>
      </c>
      <c r="X16" s="46"/>
      <c r="Z16" s="30" t="s">
        <v>109</v>
      </c>
      <c r="AA16" s="45">
        <v>1</v>
      </c>
      <c r="AB16" s="45">
        <v>0</v>
      </c>
      <c r="AC16" s="45">
        <v>0</v>
      </c>
      <c r="AD16" s="45">
        <v>0</v>
      </c>
      <c r="AE16" s="45">
        <v>0</v>
      </c>
      <c r="AH16" s="30" t="s">
        <v>109</v>
      </c>
      <c r="AI16" s="45" t="s">
        <v>144</v>
      </c>
      <c r="AJ16" s="45" t="s">
        <v>144</v>
      </c>
      <c r="AK16" s="45" t="s">
        <v>144</v>
      </c>
      <c r="AL16" s="45" t="s">
        <v>144</v>
      </c>
      <c r="AM16" s="45" t="s">
        <v>144</v>
      </c>
      <c r="AN16" s="49"/>
      <c r="AO16" s="49"/>
      <c r="AP16" s="49"/>
      <c r="AQ16" s="49"/>
      <c r="AR16" s="49"/>
      <c r="AS16" s="49"/>
      <c r="AT16" s="46"/>
    </row>
    <row r="17" spans="2:46" x14ac:dyDescent="0.3">
      <c r="B17" s="30" t="s">
        <v>82</v>
      </c>
      <c r="C17" s="47">
        <v>0.82182283099387732</v>
      </c>
      <c r="D17" s="47">
        <v>3.0843482178048085E-2</v>
      </c>
      <c r="E17" s="47">
        <v>2.2116897241475215E-2</v>
      </c>
      <c r="F17" s="47">
        <v>1.1801870405932186E-2</v>
      </c>
      <c r="G17" s="47">
        <v>0.11341491918066744</v>
      </c>
      <c r="H17" s="50"/>
      <c r="I17" s="50"/>
      <c r="J17" s="30" t="s">
        <v>82</v>
      </c>
      <c r="K17" s="47">
        <v>0.82182283099387721</v>
      </c>
      <c r="L17" s="47">
        <v>3.0843482178048075E-2</v>
      </c>
      <c r="M17" s="47">
        <v>2.2116897241475215E-2</v>
      </c>
      <c r="N17" s="47">
        <v>1.1801870405932186E-2</v>
      </c>
      <c r="O17" s="47">
        <v>0.11341491918066741</v>
      </c>
      <c r="Q17"/>
      <c r="R17" s="30" t="s">
        <v>82</v>
      </c>
      <c r="S17" s="47" t="s">
        <v>144</v>
      </c>
      <c r="T17" s="47" t="s">
        <v>144</v>
      </c>
      <c r="U17" s="47" t="s">
        <v>144</v>
      </c>
      <c r="V17" s="47" t="s">
        <v>144</v>
      </c>
      <c r="W17" s="47" t="s">
        <v>144</v>
      </c>
      <c r="X17" s="16"/>
      <c r="Z17" s="30" t="s">
        <v>82</v>
      </c>
      <c r="AA17" s="47" t="s">
        <v>144</v>
      </c>
      <c r="AB17" s="47" t="s">
        <v>144</v>
      </c>
      <c r="AC17" s="47" t="s">
        <v>144</v>
      </c>
      <c r="AD17" s="47" t="s">
        <v>144</v>
      </c>
      <c r="AE17" s="47" t="s">
        <v>144</v>
      </c>
      <c r="AH17" s="30" t="s">
        <v>82</v>
      </c>
      <c r="AI17" s="47" t="s">
        <v>144</v>
      </c>
      <c r="AJ17" s="47" t="s">
        <v>144</v>
      </c>
      <c r="AK17" s="47" t="s">
        <v>144</v>
      </c>
      <c r="AL17" s="47" t="s">
        <v>144</v>
      </c>
      <c r="AM17" s="47" t="s">
        <v>144</v>
      </c>
      <c r="AN17" s="50"/>
      <c r="AO17" s="50"/>
      <c r="AP17" s="50"/>
      <c r="AQ17" s="50"/>
      <c r="AR17" s="50"/>
      <c r="AS17" s="50"/>
      <c r="AT17" s="16"/>
    </row>
    <row r="18" spans="2:46" s="12" customFormat="1" x14ac:dyDescent="0.3">
      <c r="B18" s="30" t="s">
        <v>17</v>
      </c>
      <c r="C18" s="45">
        <v>0.95189705195075014</v>
      </c>
      <c r="D18" s="45">
        <v>4.5273736894518033E-3</v>
      </c>
      <c r="E18" s="45">
        <v>4.4728479275740023E-3</v>
      </c>
      <c r="F18" s="45">
        <v>5.0708519871469175E-3</v>
      </c>
      <c r="G18" s="45">
        <v>3.4031874445077007E-2</v>
      </c>
      <c r="H18" s="49"/>
      <c r="I18" s="49"/>
      <c r="J18" s="30" t="s">
        <v>17</v>
      </c>
      <c r="K18" s="45">
        <v>0.96761838765282004</v>
      </c>
      <c r="L18" s="45">
        <v>4.836820823410329E-3</v>
      </c>
      <c r="M18" s="45">
        <v>4.7785682119509927E-3</v>
      </c>
      <c r="N18" s="45">
        <v>2.0457731971417936E-3</v>
      </c>
      <c r="O18" s="45">
        <v>2.0720450114676731E-2</v>
      </c>
      <c r="P18" s="46"/>
      <c r="R18" s="30" t="s">
        <v>17</v>
      </c>
      <c r="S18" s="45">
        <v>0.72466965579224296</v>
      </c>
      <c r="T18" s="45">
        <v>0</v>
      </c>
      <c r="U18" s="45">
        <v>0</v>
      </c>
      <c r="V18" s="45">
        <v>6.0016485023117683E-2</v>
      </c>
      <c r="W18" s="45">
        <v>0.21531385918463936</v>
      </c>
      <c r="X18" s="46"/>
      <c r="Z18" s="30" t="s">
        <v>17</v>
      </c>
      <c r="AA18" s="45">
        <v>0.70903547273041323</v>
      </c>
      <c r="AB18" s="45">
        <v>0</v>
      </c>
      <c r="AC18" s="45">
        <v>0</v>
      </c>
      <c r="AD18" s="45">
        <v>0</v>
      </c>
      <c r="AE18" s="45">
        <v>0.29096452726958688</v>
      </c>
      <c r="AH18" s="30" t="s">
        <v>17</v>
      </c>
      <c r="AI18" s="45" t="s">
        <v>144</v>
      </c>
      <c r="AJ18" s="45" t="s">
        <v>144</v>
      </c>
      <c r="AK18" s="45" t="s">
        <v>144</v>
      </c>
      <c r="AL18" s="45" t="s">
        <v>144</v>
      </c>
      <c r="AM18" s="45" t="s">
        <v>144</v>
      </c>
      <c r="AN18" s="49"/>
      <c r="AO18" s="49"/>
      <c r="AP18" s="49"/>
      <c r="AQ18" s="49"/>
      <c r="AR18" s="49"/>
      <c r="AS18" s="49"/>
      <c r="AT18" s="46"/>
    </row>
    <row r="19" spans="2:46" x14ac:dyDescent="0.3">
      <c r="B19" s="30" t="s">
        <v>83</v>
      </c>
      <c r="C19" s="47">
        <v>0.67356743515250839</v>
      </c>
      <c r="D19" s="47">
        <v>1.1288315777467053E-2</v>
      </c>
      <c r="E19" s="47">
        <v>5.8624164798117767E-3</v>
      </c>
      <c r="F19" s="47">
        <v>2.5084685753548618E-2</v>
      </c>
      <c r="G19" s="47">
        <v>0.28419714683666419</v>
      </c>
      <c r="H19" s="50"/>
      <c r="I19" s="50"/>
      <c r="J19" s="30" t="s">
        <v>83</v>
      </c>
      <c r="K19" s="47">
        <v>0.30530196907299223</v>
      </c>
      <c r="L19" s="47">
        <v>4.4901306599961248E-3</v>
      </c>
      <c r="M19" s="47">
        <v>0</v>
      </c>
      <c r="N19" s="47">
        <v>1.9929806949839521E-2</v>
      </c>
      <c r="O19" s="47">
        <v>0.67027809331717225</v>
      </c>
      <c r="Q19"/>
      <c r="R19" s="30" t="s">
        <v>83</v>
      </c>
      <c r="S19" s="47">
        <v>0.93537889711421252</v>
      </c>
      <c r="T19" s="47">
        <v>1.6963774386614236E-3</v>
      </c>
      <c r="U19" s="47">
        <v>1.6136791742857269E-3</v>
      </c>
      <c r="V19" s="47">
        <v>8.8883231430833248E-3</v>
      </c>
      <c r="W19" s="47">
        <v>5.2422723129757064E-2</v>
      </c>
      <c r="X19" s="16"/>
      <c r="Z19" s="30" t="s">
        <v>83</v>
      </c>
      <c r="AA19" s="47">
        <v>0.7136961804362113</v>
      </c>
      <c r="AB19" s="47">
        <v>2.0179754384590246E-2</v>
      </c>
      <c r="AC19" s="47">
        <v>1.125687482148475E-2</v>
      </c>
      <c r="AD19" s="47">
        <v>3.6868687206984295E-2</v>
      </c>
      <c r="AE19" s="47">
        <v>0.21799850315072955</v>
      </c>
      <c r="AH19" s="30" t="s">
        <v>83</v>
      </c>
      <c r="AI19" s="47" t="s">
        <v>144</v>
      </c>
      <c r="AJ19" s="47" t="s">
        <v>144</v>
      </c>
      <c r="AK19" s="47" t="s">
        <v>144</v>
      </c>
      <c r="AL19" s="47" t="s">
        <v>144</v>
      </c>
      <c r="AM19" s="47" t="s">
        <v>144</v>
      </c>
      <c r="AN19" s="50"/>
      <c r="AO19" s="50"/>
      <c r="AP19" s="50"/>
      <c r="AQ19" s="50"/>
      <c r="AR19" s="50"/>
      <c r="AS19" s="50"/>
      <c r="AT19" s="16"/>
    </row>
    <row r="20" spans="2:46" s="12" customFormat="1" x14ac:dyDescent="0.3">
      <c r="B20" s="30" t="s">
        <v>19</v>
      </c>
      <c r="C20" s="45">
        <v>0.92232630667450677</v>
      </c>
      <c r="D20" s="45">
        <v>2.2461737191787422E-2</v>
      </c>
      <c r="E20" s="45">
        <v>1.0352614021822163E-2</v>
      </c>
      <c r="F20" s="45">
        <v>1.2940075069742311E-2</v>
      </c>
      <c r="G20" s="45">
        <v>3.1919267042141028E-2</v>
      </c>
      <c r="H20" s="49"/>
      <c r="I20" s="49"/>
      <c r="J20" s="30" t="s">
        <v>19</v>
      </c>
      <c r="K20" s="45">
        <v>0.88198665820415445</v>
      </c>
      <c r="L20" s="45">
        <v>2.5773854969063204E-2</v>
      </c>
      <c r="M20" s="45">
        <v>1.6567529191766083E-2</v>
      </c>
      <c r="N20" s="45">
        <v>9.6628215739797511E-3</v>
      </c>
      <c r="O20" s="45">
        <v>6.6009136061036408E-2</v>
      </c>
      <c r="P20" s="46"/>
      <c r="R20" s="30" t="s">
        <v>19</v>
      </c>
      <c r="S20" s="45">
        <v>0.94258551439487082</v>
      </c>
      <c r="T20" s="45">
        <v>2.2215190891066886E-2</v>
      </c>
      <c r="U20" s="45">
        <v>6.3587549400471359E-3</v>
      </c>
      <c r="V20" s="45">
        <v>1.6125190413881121E-2</v>
      </c>
      <c r="W20" s="45">
        <v>1.27153493601341E-2</v>
      </c>
      <c r="X20" s="46"/>
      <c r="Z20" s="30" t="s">
        <v>19</v>
      </c>
      <c r="AA20" s="45" t="s">
        <v>144</v>
      </c>
      <c r="AB20" s="45" t="s">
        <v>144</v>
      </c>
      <c r="AC20" s="45" t="s">
        <v>144</v>
      </c>
      <c r="AD20" s="45" t="s">
        <v>144</v>
      </c>
      <c r="AE20" s="45" t="s">
        <v>144</v>
      </c>
      <c r="AH20" s="30" t="s">
        <v>19</v>
      </c>
      <c r="AI20" s="45">
        <v>0.98957455198935684</v>
      </c>
      <c r="AJ20" s="45">
        <v>0</v>
      </c>
      <c r="AK20" s="45">
        <v>1.0425448010643138E-2</v>
      </c>
      <c r="AL20" s="45">
        <v>0</v>
      </c>
      <c r="AM20" s="45">
        <v>0</v>
      </c>
      <c r="AN20" s="49"/>
      <c r="AO20" s="49"/>
      <c r="AP20" s="49"/>
      <c r="AQ20" s="49"/>
      <c r="AR20" s="49"/>
      <c r="AS20" s="49"/>
      <c r="AT20" s="46"/>
    </row>
    <row r="21" spans="2:46" x14ac:dyDescent="0.3">
      <c r="B21" s="30" t="s">
        <v>20</v>
      </c>
      <c r="C21" s="47">
        <v>0.91147369732555183</v>
      </c>
      <c r="D21" s="47">
        <v>2.008801259746534E-2</v>
      </c>
      <c r="E21" s="47">
        <v>1.5137704272526094E-2</v>
      </c>
      <c r="F21" s="47">
        <v>1.0303343256197259E-2</v>
      </c>
      <c r="G21" s="47">
        <v>4.2997242548259235E-2</v>
      </c>
      <c r="H21" s="50"/>
      <c r="I21" s="50"/>
      <c r="J21" s="30" t="s">
        <v>20</v>
      </c>
      <c r="K21" s="47">
        <v>0.91079911672290981</v>
      </c>
      <c r="L21" s="47">
        <v>2.0241085562612379E-2</v>
      </c>
      <c r="M21" s="47">
        <v>1.5253055319189964E-2</v>
      </c>
      <c r="N21" s="47">
        <v>1.0381855916197927E-2</v>
      </c>
      <c r="O21" s="47">
        <v>4.3324886479089865E-2</v>
      </c>
      <c r="Q21"/>
      <c r="R21" s="30" t="s">
        <v>20</v>
      </c>
      <c r="S21" s="47" t="s">
        <v>144</v>
      </c>
      <c r="T21" s="47" t="s">
        <v>144</v>
      </c>
      <c r="U21" s="47" t="s">
        <v>144</v>
      </c>
      <c r="V21" s="47" t="s">
        <v>144</v>
      </c>
      <c r="W21" s="47" t="s">
        <v>144</v>
      </c>
      <c r="X21" s="16"/>
      <c r="Z21" s="30" t="s">
        <v>20</v>
      </c>
      <c r="AA21" s="47" t="s">
        <v>144</v>
      </c>
      <c r="AB21" s="47" t="s">
        <v>144</v>
      </c>
      <c r="AC21" s="47" t="s">
        <v>144</v>
      </c>
      <c r="AD21" s="47" t="s">
        <v>144</v>
      </c>
      <c r="AE21" s="47" t="s">
        <v>144</v>
      </c>
      <c r="AH21" s="30" t="s">
        <v>20</v>
      </c>
      <c r="AI21" s="47">
        <v>1</v>
      </c>
      <c r="AJ21" s="47">
        <v>0</v>
      </c>
      <c r="AK21" s="47">
        <v>0</v>
      </c>
      <c r="AL21" s="47">
        <v>0</v>
      </c>
      <c r="AM21" s="47">
        <v>0</v>
      </c>
      <c r="AN21" s="50"/>
      <c r="AO21" s="50"/>
      <c r="AP21" s="50"/>
      <c r="AQ21" s="50"/>
      <c r="AR21" s="50"/>
      <c r="AS21" s="50"/>
      <c r="AT21" s="16"/>
    </row>
    <row r="22" spans="2:46" s="12" customFormat="1" x14ac:dyDescent="0.3">
      <c r="B22" s="30" t="s">
        <v>21</v>
      </c>
      <c r="C22" s="45">
        <v>0.73978617020386339</v>
      </c>
      <c r="D22" s="45">
        <v>3.8817604328736037E-2</v>
      </c>
      <c r="E22" s="45">
        <v>2.9741486939048059E-2</v>
      </c>
      <c r="F22" s="45">
        <v>8.3956664630459074E-2</v>
      </c>
      <c r="G22" s="45">
        <v>0.10769807389789385</v>
      </c>
      <c r="H22" s="49"/>
      <c r="I22" s="49"/>
      <c r="J22" s="30" t="s">
        <v>21</v>
      </c>
      <c r="K22" s="45" t="s">
        <v>144</v>
      </c>
      <c r="L22" s="45" t="s">
        <v>144</v>
      </c>
      <c r="M22" s="45" t="s">
        <v>144</v>
      </c>
      <c r="N22" s="45" t="s">
        <v>144</v>
      </c>
      <c r="O22" s="45" t="s">
        <v>144</v>
      </c>
      <c r="P22" s="46"/>
      <c r="R22" s="30" t="s">
        <v>21</v>
      </c>
      <c r="S22" s="45">
        <v>0.73978617020386317</v>
      </c>
      <c r="T22" s="45">
        <v>3.8817604328736016E-2</v>
      </c>
      <c r="U22" s="45">
        <v>2.9741486939048052E-2</v>
      </c>
      <c r="V22" s="45">
        <v>8.3956664630459032E-2</v>
      </c>
      <c r="W22" s="45">
        <v>0.10769807389789381</v>
      </c>
      <c r="X22" s="46"/>
      <c r="Z22" s="30" t="s">
        <v>21</v>
      </c>
      <c r="AA22" s="45" t="s">
        <v>144</v>
      </c>
      <c r="AB22" s="45" t="s">
        <v>144</v>
      </c>
      <c r="AC22" s="45" t="s">
        <v>144</v>
      </c>
      <c r="AD22" s="45" t="s">
        <v>144</v>
      </c>
      <c r="AE22" s="45" t="s">
        <v>144</v>
      </c>
      <c r="AH22" s="30" t="s">
        <v>21</v>
      </c>
      <c r="AI22" s="45" t="s">
        <v>144</v>
      </c>
      <c r="AJ22" s="45" t="s">
        <v>144</v>
      </c>
      <c r="AK22" s="45" t="s">
        <v>144</v>
      </c>
      <c r="AL22" s="45" t="s">
        <v>144</v>
      </c>
      <c r="AM22" s="45" t="s">
        <v>144</v>
      </c>
      <c r="AN22" s="49"/>
      <c r="AO22" s="49"/>
      <c r="AP22" s="49"/>
      <c r="AQ22" s="49"/>
      <c r="AR22" s="49"/>
      <c r="AS22" s="49"/>
      <c r="AT22" s="46"/>
    </row>
    <row r="23" spans="2:46" x14ac:dyDescent="0.3">
      <c r="B23" s="30" t="s">
        <v>22</v>
      </c>
      <c r="C23" s="47">
        <v>0.87719844382662449</v>
      </c>
      <c r="D23" s="47">
        <v>4.7427424848094889E-2</v>
      </c>
      <c r="E23" s="47">
        <v>5.3300530123710131E-2</v>
      </c>
      <c r="F23" s="47">
        <v>2.2073601201570946E-2</v>
      </c>
      <c r="G23" s="47">
        <v>0</v>
      </c>
      <c r="H23" s="50"/>
      <c r="I23" s="50"/>
      <c r="J23" s="30" t="s">
        <v>22</v>
      </c>
      <c r="K23" s="47">
        <v>0.8603423334431185</v>
      </c>
      <c r="L23" s="47">
        <v>6.7453001788460682E-3</v>
      </c>
      <c r="M23" s="47">
        <v>8.1146450280379784E-2</v>
      </c>
      <c r="N23" s="47">
        <v>5.1765916097655726E-2</v>
      </c>
      <c r="O23" s="47">
        <v>0</v>
      </c>
      <c r="Q23"/>
      <c r="R23" s="30" t="s">
        <v>22</v>
      </c>
      <c r="S23" s="47">
        <v>0.88972946606983172</v>
      </c>
      <c r="T23" s="47">
        <v>7.7670974370062193E-2</v>
      </c>
      <c r="U23" s="47">
        <v>3.2599559560106114E-2</v>
      </c>
      <c r="V23" s="47">
        <v>0</v>
      </c>
      <c r="W23" s="47">
        <v>0</v>
      </c>
      <c r="X23" s="16"/>
      <c r="Z23" s="30" t="s">
        <v>22</v>
      </c>
      <c r="AA23" s="47" t="s">
        <v>144</v>
      </c>
      <c r="AB23" s="47" t="s">
        <v>144</v>
      </c>
      <c r="AC23" s="47" t="s">
        <v>144</v>
      </c>
      <c r="AD23" s="47" t="s">
        <v>144</v>
      </c>
      <c r="AE23" s="47" t="s">
        <v>144</v>
      </c>
      <c r="AH23" s="30" t="s">
        <v>22</v>
      </c>
      <c r="AI23" s="47" t="s">
        <v>144</v>
      </c>
      <c r="AJ23" s="47" t="s">
        <v>144</v>
      </c>
      <c r="AK23" s="47" t="s">
        <v>144</v>
      </c>
      <c r="AL23" s="47" t="s">
        <v>144</v>
      </c>
      <c r="AM23" s="47" t="s">
        <v>144</v>
      </c>
      <c r="AN23" s="50"/>
      <c r="AO23" s="50"/>
      <c r="AP23" s="50"/>
      <c r="AQ23" s="50"/>
      <c r="AR23" s="50"/>
      <c r="AS23" s="50"/>
      <c r="AT23" s="16"/>
    </row>
    <row r="24" spans="2:46" s="12" customFormat="1" x14ac:dyDescent="0.3">
      <c r="B24" s="30" t="s">
        <v>84</v>
      </c>
      <c r="C24" s="45">
        <v>0.87003553572108649</v>
      </c>
      <c r="D24" s="45">
        <v>5.0471163807404851E-2</v>
      </c>
      <c r="E24" s="45">
        <v>1.2236260190322163E-2</v>
      </c>
      <c r="F24" s="45">
        <v>1.2393870576220446E-2</v>
      </c>
      <c r="G24" s="45">
        <v>5.4863169704966006E-2</v>
      </c>
      <c r="H24" s="49"/>
      <c r="I24" s="49"/>
      <c r="J24" s="30" t="s">
        <v>84</v>
      </c>
      <c r="K24" s="45">
        <v>0.85122393461022916</v>
      </c>
      <c r="L24" s="45">
        <v>3.451003890506503E-2</v>
      </c>
      <c r="M24" s="45">
        <v>1.5260503885583327E-2</v>
      </c>
      <c r="N24" s="45">
        <v>7.1537001708217385E-3</v>
      </c>
      <c r="O24" s="45">
        <v>9.1851822428300797E-2</v>
      </c>
      <c r="P24" s="46"/>
      <c r="R24" s="30" t="s">
        <v>84</v>
      </c>
      <c r="S24" s="45">
        <v>0.9253355488541567</v>
      </c>
      <c r="T24" s="45">
        <v>2.7222472325565919E-2</v>
      </c>
      <c r="U24" s="45">
        <v>1.3632190065727731E-2</v>
      </c>
      <c r="V24" s="45">
        <v>2.8544255994012314E-2</v>
      </c>
      <c r="W24" s="45">
        <v>5.2655327605372277E-3</v>
      </c>
      <c r="X24" s="46"/>
      <c r="Z24" s="30" t="s">
        <v>84</v>
      </c>
      <c r="AA24" s="45">
        <v>0.79071284437796807</v>
      </c>
      <c r="AB24" s="45">
        <v>0.1689572721451382</v>
      </c>
      <c r="AC24" s="45">
        <v>0</v>
      </c>
      <c r="AD24" s="45">
        <v>0</v>
      </c>
      <c r="AE24" s="45">
        <v>4.0329883476893598E-2</v>
      </c>
      <c r="AH24" s="30" t="s">
        <v>84</v>
      </c>
      <c r="AI24" s="45">
        <v>0.8308113977071786</v>
      </c>
      <c r="AJ24" s="45">
        <v>0.14351525778443372</v>
      </c>
      <c r="AK24" s="45">
        <v>0</v>
      </c>
      <c r="AL24" s="45">
        <v>0</v>
      </c>
      <c r="AM24" s="45">
        <v>2.5673344508387749E-2</v>
      </c>
      <c r="AN24" s="49"/>
      <c r="AO24" s="49"/>
      <c r="AP24" s="49"/>
      <c r="AQ24" s="49"/>
      <c r="AR24" s="49"/>
      <c r="AS24" s="49"/>
      <c r="AT24" s="46"/>
    </row>
    <row r="25" spans="2:46" x14ac:dyDescent="0.3">
      <c r="B25" s="30" t="s">
        <v>85</v>
      </c>
      <c r="C25" s="47">
        <v>0.84359354226734329</v>
      </c>
      <c r="D25" s="47">
        <v>3.1784550137793494E-2</v>
      </c>
      <c r="E25" s="47">
        <v>4.6696720722357137E-2</v>
      </c>
      <c r="F25" s="47">
        <v>5.220357746269802E-2</v>
      </c>
      <c r="G25" s="47">
        <v>2.5721609409807965E-2</v>
      </c>
      <c r="H25" s="50"/>
      <c r="I25" s="50"/>
      <c r="J25" s="30" t="s">
        <v>85</v>
      </c>
      <c r="K25" s="47">
        <v>0.58732109934464971</v>
      </c>
      <c r="L25" s="47">
        <v>0</v>
      </c>
      <c r="M25" s="47">
        <v>0</v>
      </c>
      <c r="N25" s="47">
        <v>0</v>
      </c>
      <c r="O25" s="47">
        <v>0.41267890065535023</v>
      </c>
      <c r="Q25"/>
      <c r="R25" s="30" t="s">
        <v>85</v>
      </c>
      <c r="S25" s="47">
        <v>1</v>
      </c>
      <c r="T25" s="47">
        <v>0</v>
      </c>
      <c r="U25" s="47">
        <v>0</v>
      </c>
      <c r="V25" s="47">
        <v>0</v>
      </c>
      <c r="W25" s="47">
        <v>0</v>
      </c>
      <c r="X25" s="16"/>
      <c r="Z25" s="30" t="s">
        <v>85</v>
      </c>
      <c r="AA25" s="47" t="s">
        <v>144</v>
      </c>
      <c r="AB25" s="47" t="s">
        <v>144</v>
      </c>
      <c r="AC25" s="47" t="s">
        <v>144</v>
      </c>
      <c r="AD25" s="47" t="s">
        <v>144</v>
      </c>
      <c r="AE25" s="47" t="s">
        <v>144</v>
      </c>
      <c r="AH25" s="30" t="s">
        <v>85</v>
      </c>
      <c r="AI25" s="47">
        <v>0.84880271115227091</v>
      </c>
      <c r="AJ25" s="47">
        <v>3.3439351702014321E-2</v>
      </c>
      <c r="AK25" s="47">
        <v>4.9127895810893524E-2</v>
      </c>
      <c r="AL25" s="47">
        <v>5.4921456472112641E-2</v>
      </c>
      <c r="AM25" s="47">
        <v>1.370858486270869E-2</v>
      </c>
      <c r="AN25" s="50"/>
      <c r="AO25" s="50"/>
      <c r="AP25" s="50"/>
      <c r="AQ25" s="50"/>
      <c r="AR25" s="50"/>
      <c r="AS25" s="50"/>
      <c r="AT25" s="16"/>
    </row>
    <row r="26" spans="2:46" s="12" customFormat="1" x14ac:dyDescent="0.3">
      <c r="B26" s="30" t="s">
        <v>86</v>
      </c>
      <c r="C26" s="45">
        <v>0.91039726253530828</v>
      </c>
      <c r="D26" s="45">
        <v>1.0413175787045122E-2</v>
      </c>
      <c r="E26" s="45">
        <v>4.3258410640754381E-3</v>
      </c>
      <c r="F26" s="45">
        <v>1.1660647434189285E-2</v>
      </c>
      <c r="G26" s="45">
        <v>6.3203073179381439E-2</v>
      </c>
      <c r="H26" s="49"/>
      <c r="I26" s="49"/>
      <c r="J26" s="30" t="s">
        <v>86</v>
      </c>
      <c r="K26" s="45">
        <v>0.8875978324409457</v>
      </c>
      <c r="L26" s="45">
        <v>2.6771204241178893E-2</v>
      </c>
      <c r="M26" s="45">
        <v>1.2617071416655776E-2</v>
      </c>
      <c r="N26" s="45">
        <v>3.3271961274151454E-2</v>
      </c>
      <c r="O26" s="45">
        <v>3.9741930627068177E-2</v>
      </c>
      <c r="P26" s="46"/>
      <c r="R26" s="30" t="s">
        <v>86</v>
      </c>
      <c r="S26" s="45">
        <v>0.84693175945436727</v>
      </c>
      <c r="T26" s="45">
        <v>6.9809203130962614E-3</v>
      </c>
      <c r="U26" s="45">
        <v>0</v>
      </c>
      <c r="V26" s="45">
        <v>1.4315209219730352E-3</v>
      </c>
      <c r="W26" s="45">
        <v>0.14465579931056347</v>
      </c>
      <c r="X26" s="46"/>
      <c r="Z26" s="30" t="s">
        <v>86</v>
      </c>
      <c r="AA26" s="45" t="s">
        <v>144</v>
      </c>
      <c r="AB26" s="45" t="s">
        <v>144</v>
      </c>
      <c r="AC26" s="45" t="s">
        <v>144</v>
      </c>
      <c r="AD26" s="45" t="s">
        <v>144</v>
      </c>
      <c r="AE26" s="45" t="s">
        <v>144</v>
      </c>
      <c r="AH26" s="30" t="s">
        <v>86</v>
      </c>
      <c r="AI26" s="45">
        <v>0.9500390812076982</v>
      </c>
      <c r="AJ26" s="45">
        <v>0</v>
      </c>
      <c r="AK26" s="45">
        <v>0</v>
      </c>
      <c r="AL26" s="45">
        <v>0</v>
      </c>
      <c r="AM26" s="45">
        <v>4.9960918792301766E-2</v>
      </c>
      <c r="AN26" s="49"/>
      <c r="AO26" s="49"/>
      <c r="AP26" s="49"/>
      <c r="AQ26" s="49"/>
      <c r="AR26" s="49"/>
      <c r="AS26" s="49"/>
      <c r="AT26" s="46"/>
    </row>
    <row r="27" spans="2:46" s="12" customFormat="1" x14ac:dyDescent="0.3">
      <c r="B27" s="30" t="s">
        <v>87</v>
      </c>
      <c r="C27" s="47">
        <v>0.89799282267849134</v>
      </c>
      <c r="D27" s="47">
        <v>5.4327122800621352E-2</v>
      </c>
      <c r="E27" s="47">
        <v>9.5526549251268231E-3</v>
      </c>
      <c r="F27" s="47">
        <v>2.7203080315176039E-3</v>
      </c>
      <c r="G27" s="47">
        <v>3.5407091564242883E-2</v>
      </c>
      <c r="H27" s="49"/>
      <c r="I27" s="49"/>
      <c r="J27" s="30" t="s">
        <v>87</v>
      </c>
      <c r="K27" s="47">
        <v>0.88986898999566932</v>
      </c>
      <c r="L27" s="47">
        <v>5.7903850374831832E-2</v>
      </c>
      <c r="M27" s="47">
        <v>1.0185955053179022E-2</v>
      </c>
      <c r="N27" s="47">
        <v>2.8427399440748972E-3</v>
      </c>
      <c r="O27" s="47">
        <v>3.919846463224487E-2</v>
      </c>
      <c r="P27" s="16"/>
      <c r="Q27"/>
      <c r="R27" s="30" t="s">
        <v>87</v>
      </c>
      <c r="S27" s="47">
        <v>0.96219136007876538</v>
      </c>
      <c r="T27" s="47">
        <v>1.8115457393046902E-2</v>
      </c>
      <c r="U27" s="47">
        <v>6.8084313469852758E-3</v>
      </c>
      <c r="V27" s="47">
        <v>2.535865213002858E-3</v>
      </c>
      <c r="W27" s="47">
        <v>1.0348885968199356E-2</v>
      </c>
      <c r="X27" s="16"/>
      <c r="Y27"/>
      <c r="Z27" s="30" t="s">
        <v>87</v>
      </c>
      <c r="AA27" s="47">
        <v>0.93259173743648416</v>
      </c>
      <c r="AB27" s="47">
        <v>6.7408262563515869E-2</v>
      </c>
      <c r="AC27" s="47">
        <v>0</v>
      </c>
      <c r="AD27" s="47">
        <v>0</v>
      </c>
      <c r="AE27" s="47">
        <v>0</v>
      </c>
      <c r="AF27"/>
      <c r="AG27"/>
      <c r="AH27" s="30" t="s">
        <v>87</v>
      </c>
      <c r="AI27" s="47">
        <v>1</v>
      </c>
      <c r="AJ27" s="47">
        <v>0</v>
      </c>
      <c r="AK27" s="47">
        <v>0</v>
      </c>
      <c r="AL27" s="47">
        <v>0</v>
      </c>
      <c r="AM27" s="47">
        <v>0</v>
      </c>
      <c r="AN27" s="50"/>
      <c r="AO27" s="50"/>
      <c r="AP27" s="50"/>
      <c r="AQ27" s="50"/>
      <c r="AR27" s="50"/>
      <c r="AS27" s="50"/>
      <c r="AT27" s="16"/>
    </row>
    <row r="28" spans="2:46" s="12" customFormat="1" x14ac:dyDescent="0.3">
      <c r="B28" s="30" t="s">
        <v>88</v>
      </c>
      <c r="C28" s="45">
        <v>0.94872740596725824</v>
      </c>
      <c r="D28" s="45">
        <v>4.0179585611647781E-3</v>
      </c>
      <c r="E28" s="45">
        <v>1.4545986625864399E-2</v>
      </c>
      <c r="F28" s="45">
        <v>3.5537546060826763E-3</v>
      </c>
      <c r="G28" s="45">
        <v>2.9154894239629799E-2</v>
      </c>
      <c r="H28" s="49"/>
      <c r="I28" s="49"/>
      <c r="J28" s="30" t="s">
        <v>88</v>
      </c>
      <c r="K28" s="45">
        <v>0.94872740596725824</v>
      </c>
      <c r="L28" s="45">
        <v>4.0179585611647781E-3</v>
      </c>
      <c r="M28" s="45">
        <v>1.4545986625864399E-2</v>
      </c>
      <c r="N28" s="45">
        <v>3.5537546060826763E-3</v>
      </c>
      <c r="O28" s="45">
        <v>2.9154894239629799E-2</v>
      </c>
      <c r="P28" s="46"/>
      <c r="R28" s="30" t="s">
        <v>88</v>
      </c>
      <c r="S28" s="45" t="s">
        <v>144</v>
      </c>
      <c r="T28" s="45" t="s">
        <v>144</v>
      </c>
      <c r="U28" s="45" t="s">
        <v>144</v>
      </c>
      <c r="V28" s="45" t="s">
        <v>144</v>
      </c>
      <c r="W28" s="45" t="s">
        <v>144</v>
      </c>
      <c r="X28" s="46"/>
      <c r="Z28" s="30" t="s">
        <v>88</v>
      </c>
      <c r="AA28" s="45" t="s">
        <v>144</v>
      </c>
      <c r="AB28" s="45" t="s">
        <v>144</v>
      </c>
      <c r="AC28" s="45" t="s">
        <v>144</v>
      </c>
      <c r="AD28" s="45" t="s">
        <v>144</v>
      </c>
      <c r="AE28" s="45" t="s">
        <v>144</v>
      </c>
      <c r="AH28" s="30" t="s">
        <v>88</v>
      </c>
      <c r="AI28" s="45" t="s">
        <v>144</v>
      </c>
      <c r="AJ28" s="45" t="s">
        <v>144</v>
      </c>
      <c r="AK28" s="45" t="s">
        <v>144</v>
      </c>
      <c r="AL28" s="45" t="s">
        <v>144</v>
      </c>
      <c r="AM28" s="45" t="s">
        <v>144</v>
      </c>
      <c r="AN28" s="49"/>
      <c r="AO28" s="49"/>
      <c r="AP28" s="49"/>
      <c r="AQ28" s="49"/>
      <c r="AR28" s="49"/>
      <c r="AS28" s="49"/>
      <c r="AT28" s="46"/>
    </row>
    <row r="29" spans="2:46" x14ac:dyDescent="0.3">
      <c r="B29" s="30" t="s">
        <v>67</v>
      </c>
      <c r="C29" s="47">
        <v>0.95360497737872374</v>
      </c>
      <c r="D29" s="47">
        <v>1.5571497154643387E-2</v>
      </c>
      <c r="E29" s="47">
        <v>2.9751557992090958E-3</v>
      </c>
      <c r="F29" s="47">
        <v>4.9742916646411195E-3</v>
      </c>
      <c r="G29" s="47">
        <v>2.2874078002782242E-2</v>
      </c>
      <c r="H29" s="50"/>
      <c r="I29" s="50"/>
      <c r="J29" s="30" t="s">
        <v>67</v>
      </c>
      <c r="K29" s="47">
        <v>0.95114714896572039</v>
      </c>
      <c r="L29" s="47">
        <v>1.6396414699184854E-2</v>
      </c>
      <c r="M29" s="47">
        <v>3.1327680180046409E-3</v>
      </c>
      <c r="N29" s="47">
        <v>5.2378103504217748E-3</v>
      </c>
      <c r="O29" s="47">
        <v>2.4085857966668265E-2</v>
      </c>
      <c r="Q29"/>
      <c r="R29" s="30" t="s">
        <v>67</v>
      </c>
      <c r="S29" s="47">
        <v>1</v>
      </c>
      <c r="T29" s="47">
        <v>0</v>
      </c>
      <c r="U29" s="47">
        <v>0</v>
      </c>
      <c r="V29" s="47">
        <v>0</v>
      </c>
      <c r="W29" s="47">
        <v>0</v>
      </c>
      <c r="X29" s="16"/>
      <c r="Z29" s="30" t="s">
        <v>67</v>
      </c>
      <c r="AA29" s="47" t="s">
        <v>144</v>
      </c>
      <c r="AB29" s="47" t="s">
        <v>144</v>
      </c>
      <c r="AC29" s="47" t="s">
        <v>144</v>
      </c>
      <c r="AD29" s="47" t="s">
        <v>144</v>
      </c>
      <c r="AE29" s="47" t="s">
        <v>144</v>
      </c>
      <c r="AH29" s="30" t="s">
        <v>67</v>
      </c>
      <c r="AI29" s="47" t="s">
        <v>144</v>
      </c>
      <c r="AJ29" s="47" t="s">
        <v>144</v>
      </c>
      <c r="AK29" s="47" t="s">
        <v>144</v>
      </c>
      <c r="AL29" s="47" t="s">
        <v>144</v>
      </c>
      <c r="AM29" s="47" t="s">
        <v>144</v>
      </c>
      <c r="AN29" s="50"/>
      <c r="AO29" s="50"/>
      <c r="AP29" s="50"/>
      <c r="AQ29" s="50"/>
      <c r="AR29" s="50"/>
      <c r="AS29" s="50"/>
      <c r="AT29" s="16"/>
    </row>
    <row r="30" spans="2:46" s="12" customFormat="1" x14ac:dyDescent="0.3">
      <c r="B30" s="30" t="s">
        <v>132</v>
      </c>
      <c r="C30" s="45">
        <v>0.98732156299307383</v>
      </c>
      <c r="D30" s="45">
        <v>3.168649593470893E-3</v>
      </c>
      <c r="E30" s="45">
        <v>2.1752088099521675E-3</v>
      </c>
      <c r="F30" s="45">
        <v>9.0472864453497513E-4</v>
      </c>
      <c r="G30" s="45">
        <v>6.4298499589680791E-3</v>
      </c>
      <c r="H30" s="49"/>
      <c r="I30" s="49"/>
      <c r="J30" s="30" t="s">
        <v>132</v>
      </c>
      <c r="K30" s="45">
        <v>0.98473391140774214</v>
      </c>
      <c r="L30" s="45">
        <v>3.8815898619749606E-3</v>
      </c>
      <c r="M30" s="45">
        <v>2.6180557874056249E-3</v>
      </c>
      <c r="N30" s="45">
        <v>7.9540571832049532E-4</v>
      </c>
      <c r="O30" s="45">
        <v>7.9710372245568248E-3</v>
      </c>
      <c r="P30" s="46"/>
      <c r="R30" s="30" t="s">
        <v>132</v>
      </c>
      <c r="S30" s="45">
        <v>0.99715252066605042</v>
      </c>
      <c r="T30" s="45">
        <v>3.9650891092101142E-4</v>
      </c>
      <c r="U30" s="45">
        <v>4.9381818945974263E-4</v>
      </c>
      <c r="V30" s="45">
        <v>1.6021818731534309E-3</v>
      </c>
      <c r="W30" s="45">
        <v>3.5497036041538181E-4</v>
      </c>
      <c r="X30" s="46"/>
      <c r="Z30" s="30" t="s">
        <v>132</v>
      </c>
      <c r="AA30" s="45">
        <v>1</v>
      </c>
      <c r="AB30" s="45">
        <v>0</v>
      </c>
      <c r="AC30" s="45">
        <v>0</v>
      </c>
      <c r="AD30" s="45">
        <v>0</v>
      </c>
      <c r="AE30" s="45">
        <v>0</v>
      </c>
      <c r="AH30" s="30" t="s">
        <v>132</v>
      </c>
      <c r="AI30" s="45" t="s">
        <v>144</v>
      </c>
      <c r="AJ30" s="45" t="s">
        <v>144</v>
      </c>
      <c r="AK30" s="45" t="s">
        <v>144</v>
      </c>
      <c r="AL30" s="45" t="s">
        <v>144</v>
      </c>
      <c r="AM30" s="45" t="s">
        <v>144</v>
      </c>
      <c r="AN30" s="49"/>
      <c r="AO30" s="49"/>
      <c r="AP30" s="49"/>
      <c r="AQ30" s="49"/>
      <c r="AR30" s="49"/>
      <c r="AS30" s="49"/>
      <c r="AT30" s="46"/>
    </row>
    <row r="31" spans="2:46" x14ac:dyDescent="0.3">
      <c r="B31" s="30" t="s">
        <v>30</v>
      </c>
      <c r="C31" s="47">
        <v>0.80785576249960456</v>
      </c>
      <c r="D31" s="47">
        <v>5.362199583300184E-2</v>
      </c>
      <c r="E31" s="47">
        <v>4.7929903548497015E-2</v>
      </c>
      <c r="F31" s="47">
        <v>7.5088819384732955E-2</v>
      </c>
      <c r="G31" s="47">
        <v>1.5503518734163569E-2</v>
      </c>
      <c r="H31" s="50"/>
      <c r="I31" s="50"/>
      <c r="J31" s="30" t="s">
        <v>30</v>
      </c>
      <c r="K31" s="47">
        <v>0.76976471912801925</v>
      </c>
      <c r="L31" s="47">
        <v>4.0671932041092013E-2</v>
      </c>
      <c r="M31" s="47">
        <v>4.8954278814270107E-2</v>
      </c>
      <c r="N31" s="47">
        <v>4.9006897353862669E-2</v>
      </c>
      <c r="O31" s="47">
        <v>9.1602172662755874E-2</v>
      </c>
      <c r="Q31"/>
      <c r="R31" s="30" t="s">
        <v>30</v>
      </c>
      <c r="S31" s="47">
        <v>0.81559919357913568</v>
      </c>
      <c r="T31" s="47">
        <v>5.6254581280188287E-2</v>
      </c>
      <c r="U31" s="47">
        <v>4.7721660912749021E-2</v>
      </c>
      <c r="V31" s="47">
        <v>8.0390946808693298E-2</v>
      </c>
      <c r="W31" s="47">
        <v>3.3617419233738254E-5</v>
      </c>
      <c r="X31" s="16"/>
      <c r="Z31" s="30" t="s">
        <v>30</v>
      </c>
      <c r="AA31" s="47" t="s">
        <v>144</v>
      </c>
      <c r="AB31" s="47" t="s">
        <v>144</v>
      </c>
      <c r="AC31" s="47" t="s">
        <v>144</v>
      </c>
      <c r="AD31" s="47" t="s">
        <v>144</v>
      </c>
      <c r="AE31" s="47" t="s">
        <v>144</v>
      </c>
      <c r="AH31" s="30" t="s">
        <v>30</v>
      </c>
      <c r="AI31" s="47" t="s">
        <v>144</v>
      </c>
      <c r="AJ31" s="47" t="s">
        <v>144</v>
      </c>
      <c r="AK31" s="47" t="s">
        <v>144</v>
      </c>
      <c r="AL31" s="47" t="s">
        <v>144</v>
      </c>
      <c r="AM31" s="47" t="s">
        <v>144</v>
      </c>
      <c r="AN31" s="50"/>
      <c r="AO31" s="50"/>
      <c r="AP31" s="50"/>
      <c r="AQ31" s="50"/>
      <c r="AR31" s="50"/>
      <c r="AS31" s="50"/>
      <c r="AT31" s="16"/>
    </row>
    <row r="32" spans="2:46" s="12" customFormat="1" x14ac:dyDescent="0.3">
      <c r="B32" s="30" t="s">
        <v>31</v>
      </c>
      <c r="C32" s="45">
        <v>0.74796793860986988</v>
      </c>
      <c r="D32" s="45">
        <v>5.9112100649024425E-2</v>
      </c>
      <c r="E32" s="45">
        <v>5.7659102875514658E-2</v>
      </c>
      <c r="F32" s="45">
        <v>0.10718280368041951</v>
      </c>
      <c r="G32" s="45">
        <v>2.8078054185171564E-2</v>
      </c>
      <c r="H32" s="49"/>
      <c r="I32" s="49"/>
      <c r="J32" s="30" t="s">
        <v>31</v>
      </c>
      <c r="K32" s="45">
        <v>0.71388765935589038</v>
      </c>
      <c r="L32" s="45">
        <v>5.5238311637811031E-2</v>
      </c>
      <c r="M32" s="45">
        <v>5.6882763483420466E-2</v>
      </c>
      <c r="N32" s="45">
        <v>5.6601944295802863E-2</v>
      </c>
      <c r="O32" s="45">
        <v>0.11738932122707524</v>
      </c>
      <c r="P32" s="46"/>
      <c r="R32" s="30" t="s">
        <v>31</v>
      </c>
      <c r="S32" s="45">
        <v>0.75542575673086654</v>
      </c>
      <c r="T32" s="45">
        <v>5.9959805377900362E-2</v>
      </c>
      <c r="U32" s="45">
        <v>5.7828989922021207E-2</v>
      </c>
      <c r="V32" s="45">
        <v>0.11825145857272394</v>
      </c>
      <c r="W32" s="45">
        <v>8.5339893964879489E-3</v>
      </c>
      <c r="X32" s="46"/>
      <c r="Z32" s="30" t="s">
        <v>31</v>
      </c>
      <c r="AA32" s="45" t="s">
        <v>144</v>
      </c>
      <c r="AB32" s="45" t="s">
        <v>144</v>
      </c>
      <c r="AC32" s="45" t="s">
        <v>144</v>
      </c>
      <c r="AD32" s="45" t="s">
        <v>144</v>
      </c>
      <c r="AE32" s="45" t="s">
        <v>144</v>
      </c>
      <c r="AH32" s="30" t="s">
        <v>31</v>
      </c>
      <c r="AI32" s="45" t="s">
        <v>144</v>
      </c>
      <c r="AJ32" s="45" t="s">
        <v>144</v>
      </c>
      <c r="AK32" s="45" t="s">
        <v>144</v>
      </c>
      <c r="AL32" s="45" t="s">
        <v>144</v>
      </c>
      <c r="AM32" s="45" t="s">
        <v>144</v>
      </c>
      <c r="AN32" s="49"/>
      <c r="AO32" s="49"/>
      <c r="AP32" s="49"/>
      <c r="AQ32" s="49"/>
      <c r="AR32" s="49"/>
      <c r="AS32" s="49"/>
      <c r="AT32" s="46"/>
    </row>
    <row r="33" spans="2:46" x14ac:dyDescent="0.3">
      <c r="B33" s="30" t="s">
        <v>91</v>
      </c>
      <c r="C33" s="47">
        <v>1</v>
      </c>
      <c r="D33" s="47">
        <v>0</v>
      </c>
      <c r="E33" s="47">
        <v>0</v>
      </c>
      <c r="F33" s="47">
        <v>0</v>
      </c>
      <c r="G33" s="47">
        <v>0</v>
      </c>
      <c r="H33" s="50"/>
      <c r="I33" s="50"/>
      <c r="J33" s="30" t="s">
        <v>91</v>
      </c>
      <c r="K33" s="47" t="s">
        <v>144</v>
      </c>
      <c r="L33" s="47" t="s">
        <v>144</v>
      </c>
      <c r="M33" s="47" t="s">
        <v>144</v>
      </c>
      <c r="N33" s="47" t="s">
        <v>144</v>
      </c>
      <c r="O33" s="47" t="s">
        <v>144</v>
      </c>
      <c r="Q33"/>
      <c r="R33" s="30" t="s">
        <v>91</v>
      </c>
      <c r="S33" s="47">
        <v>1</v>
      </c>
      <c r="T33" s="47">
        <v>0</v>
      </c>
      <c r="U33" s="47">
        <v>0</v>
      </c>
      <c r="V33" s="47">
        <v>0</v>
      </c>
      <c r="W33" s="47">
        <v>0</v>
      </c>
      <c r="X33" s="16"/>
      <c r="Z33" s="30" t="s">
        <v>91</v>
      </c>
      <c r="AA33" s="47" t="s">
        <v>144</v>
      </c>
      <c r="AB33" s="47" t="s">
        <v>144</v>
      </c>
      <c r="AC33" s="47" t="s">
        <v>144</v>
      </c>
      <c r="AD33" s="47" t="s">
        <v>144</v>
      </c>
      <c r="AE33" s="47" t="s">
        <v>144</v>
      </c>
      <c r="AH33" s="30" t="s">
        <v>91</v>
      </c>
      <c r="AI33" s="47" t="s">
        <v>144</v>
      </c>
      <c r="AJ33" s="47" t="s">
        <v>144</v>
      </c>
      <c r="AK33" s="47" t="s">
        <v>144</v>
      </c>
      <c r="AL33" s="47" t="s">
        <v>144</v>
      </c>
      <c r="AM33" s="47" t="s">
        <v>144</v>
      </c>
      <c r="AN33" s="50"/>
      <c r="AO33" s="50"/>
      <c r="AP33" s="50"/>
      <c r="AQ33" s="50"/>
      <c r="AR33" s="50"/>
      <c r="AS33" s="50"/>
      <c r="AT33" s="16"/>
    </row>
    <row r="34" spans="2:46" s="12" customFormat="1" x14ac:dyDescent="0.3">
      <c r="B34" s="30" t="s">
        <v>92</v>
      </c>
      <c r="C34" s="45">
        <v>0.9285142120721448</v>
      </c>
      <c r="D34" s="45">
        <v>1.1703854867750848E-2</v>
      </c>
      <c r="E34" s="45">
        <v>1.8742473220760374E-2</v>
      </c>
      <c r="F34" s="45">
        <v>6.621700964116334E-3</v>
      </c>
      <c r="G34" s="45">
        <v>3.4417758875227696E-2</v>
      </c>
      <c r="H34" s="49"/>
      <c r="I34" s="49"/>
      <c r="J34" s="30" t="s">
        <v>92</v>
      </c>
      <c r="K34" s="45">
        <v>0.93014766632569967</v>
      </c>
      <c r="L34" s="45">
        <v>1.3901202283140126E-2</v>
      </c>
      <c r="M34" s="45">
        <v>2.1681700359016759E-2</v>
      </c>
      <c r="N34" s="45">
        <v>6.0708264946431681E-3</v>
      </c>
      <c r="O34" s="45">
        <v>2.8198604537500192E-2</v>
      </c>
      <c r="P34" s="46"/>
      <c r="R34" s="30" t="s">
        <v>92</v>
      </c>
      <c r="S34" s="45">
        <v>1</v>
      </c>
      <c r="T34" s="45">
        <v>0</v>
      </c>
      <c r="U34" s="45">
        <v>0</v>
      </c>
      <c r="V34" s="45">
        <v>0</v>
      </c>
      <c r="W34" s="45">
        <v>0</v>
      </c>
      <c r="X34" s="46"/>
      <c r="Z34" s="30" t="s">
        <v>92</v>
      </c>
      <c r="AA34" s="45">
        <v>0.91382935507389451</v>
      </c>
      <c r="AB34" s="45">
        <v>1.6681045007942473E-3</v>
      </c>
      <c r="AC34" s="45">
        <v>5.5965397490885258E-3</v>
      </c>
      <c r="AD34" s="45">
        <v>9.9986143660560026E-3</v>
      </c>
      <c r="AE34" s="45">
        <v>6.8907386310166685E-2</v>
      </c>
      <c r="AH34" s="30" t="s">
        <v>92</v>
      </c>
      <c r="AI34" s="45" t="s">
        <v>144</v>
      </c>
      <c r="AJ34" s="45" t="s">
        <v>144</v>
      </c>
      <c r="AK34" s="45" t="s">
        <v>144</v>
      </c>
      <c r="AL34" s="45" t="s">
        <v>144</v>
      </c>
      <c r="AM34" s="45" t="s">
        <v>144</v>
      </c>
      <c r="AN34" s="49"/>
      <c r="AO34" s="49"/>
      <c r="AP34" s="49"/>
      <c r="AQ34" s="49"/>
      <c r="AR34" s="49"/>
      <c r="AS34" s="49"/>
      <c r="AT34" s="46"/>
    </row>
    <row r="35" spans="2:46" x14ac:dyDescent="0.3">
      <c r="B35" s="30" t="s">
        <v>93</v>
      </c>
      <c r="C35" s="47">
        <v>0.97054157012902653</v>
      </c>
      <c r="D35" s="47">
        <v>1.7553193525421291E-3</v>
      </c>
      <c r="E35" s="47">
        <v>7.3864124190032732E-3</v>
      </c>
      <c r="F35" s="47">
        <v>1.1994566450140787E-2</v>
      </c>
      <c r="G35" s="47">
        <v>8.3221316492871986E-3</v>
      </c>
      <c r="H35" s="50"/>
      <c r="I35" s="50"/>
      <c r="J35" s="30" t="s">
        <v>93</v>
      </c>
      <c r="K35" s="47">
        <v>0.94637718828779682</v>
      </c>
      <c r="L35" s="47">
        <v>2.905735252408872E-3</v>
      </c>
      <c r="M35" s="47">
        <v>1.3834983886694477E-3</v>
      </c>
      <c r="N35" s="47">
        <v>2.87926231696021E-2</v>
      </c>
      <c r="O35" s="47">
        <v>2.0540954901522707E-2</v>
      </c>
      <c r="Q35"/>
      <c r="R35" s="30" t="s">
        <v>93</v>
      </c>
      <c r="S35" s="47">
        <v>0.95966849946356136</v>
      </c>
      <c r="T35" s="47">
        <v>1.7126246319150634E-2</v>
      </c>
      <c r="U35" s="47">
        <v>2.3205254217287922E-2</v>
      </c>
      <c r="V35" s="47"/>
      <c r="W35" s="47"/>
      <c r="X35" s="16"/>
      <c r="Z35" s="30" t="s">
        <v>93</v>
      </c>
      <c r="AA35" s="47">
        <v>1</v>
      </c>
      <c r="AB35" s="47"/>
      <c r="AC35" s="47"/>
      <c r="AD35" s="47"/>
      <c r="AE35" s="47"/>
      <c r="AH35" s="30" t="s">
        <v>93</v>
      </c>
      <c r="AI35" s="47">
        <v>0.98861070558361663</v>
      </c>
      <c r="AJ35" s="47">
        <v>0</v>
      </c>
      <c r="AK35" s="47">
        <v>1.080072268002082E-2</v>
      </c>
      <c r="AL35" s="47">
        <v>5.8857173636270603E-4</v>
      </c>
      <c r="AM35" s="47">
        <v>0</v>
      </c>
      <c r="AN35" s="50"/>
      <c r="AO35" s="50"/>
      <c r="AP35" s="50"/>
      <c r="AQ35" s="50"/>
      <c r="AR35" s="50"/>
      <c r="AS35" s="50"/>
      <c r="AT35" s="16"/>
    </row>
    <row r="36" spans="2:46" s="12" customFormat="1" x14ac:dyDescent="0.3">
      <c r="B36" s="30" t="s">
        <v>143</v>
      </c>
      <c r="C36" s="45">
        <v>0.96097629830763176</v>
      </c>
      <c r="D36" s="45">
        <v>1.0261833958870634E-2</v>
      </c>
      <c r="E36" s="45">
        <v>5.8863746311856816E-3</v>
      </c>
      <c r="F36" s="45">
        <v>2.9048309881622813E-3</v>
      </c>
      <c r="G36" s="45">
        <v>1.9970662114149454E-2</v>
      </c>
      <c r="H36" s="49"/>
      <c r="I36" s="49"/>
      <c r="J36" s="30" t="s">
        <v>143</v>
      </c>
      <c r="K36" s="45">
        <v>0.95508367296524643</v>
      </c>
      <c r="L36" s="45">
        <v>1.1712272670890072E-2</v>
      </c>
      <c r="M36" s="45">
        <v>6.7685509995143219E-3</v>
      </c>
      <c r="N36" s="45">
        <v>2.9577575155114721E-3</v>
      </c>
      <c r="O36" s="45">
        <v>2.3477745848837925E-2</v>
      </c>
      <c r="P36" s="46"/>
      <c r="R36" s="30" t="s">
        <v>143</v>
      </c>
      <c r="S36" s="45">
        <v>0.97964533633384943</v>
      </c>
      <c r="T36" s="45">
        <v>3.2097401892903412E-3</v>
      </c>
      <c r="U36" s="45">
        <v>4.2681013431975865E-3</v>
      </c>
      <c r="V36" s="45">
        <v>1.287682213366249E-2</v>
      </c>
      <c r="W36" s="45">
        <v>0</v>
      </c>
      <c r="X36" s="46"/>
      <c r="Z36" s="30" t="s">
        <v>143</v>
      </c>
      <c r="AA36" s="45">
        <v>0.91185253846368486</v>
      </c>
      <c r="AB36" s="45">
        <v>8.8147461536315141E-2</v>
      </c>
      <c r="AC36" s="45">
        <v>0</v>
      </c>
      <c r="AD36" s="45">
        <v>0</v>
      </c>
      <c r="AE36" s="45">
        <v>0</v>
      </c>
      <c r="AH36" s="30" t="s">
        <v>143</v>
      </c>
      <c r="AI36" s="45">
        <v>1</v>
      </c>
      <c r="AJ36" s="45">
        <v>0</v>
      </c>
      <c r="AK36" s="45">
        <v>0</v>
      </c>
      <c r="AL36" s="45">
        <v>0</v>
      </c>
      <c r="AM36" s="45">
        <v>0</v>
      </c>
      <c r="AN36" s="49"/>
      <c r="AO36" s="49"/>
      <c r="AP36" s="49"/>
      <c r="AQ36" s="49"/>
      <c r="AR36" s="49"/>
      <c r="AS36" s="49"/>
      <c r="AT36" s="46"/>
    </row>
    <row r="37" spans="2:46" x14ac:dyDescent="0.3">
      <c r="B37" s="30" t="s">
        <v>95</v>
      </c>
      <c r="C37" s="47">
        <v>0.84149548156687437</v>
      </c>
      <c r="D37" s="47">
        <v>6.5344991023871507E-2</v>
      </c>
      <c r="E37" s="47">
        <v>2.6885275908328232E-2</v>
      </c>
      <c r="F37" s="47">
        <v>1.6298746660730921E-2</v>
      </c>
      <c r="G37" s="47">
        <v>4.9975504840195077E-2</v>
      </c>
      <c r="H37" s="50"/>
      <c r="I37" s="50"/>
      <c r="J37" s="30" t="s">
        <v>95</v>
      </c>
      <c r="K37" s="47">
        <v>0.84154035192590848</v>
      </c>
      <c r="L37" s="47">
        <v>6.5433002731685092E-2</v>
      </c>
      <c r="M37" s="47">
        <v>2.7179096113203686E-2</v>
      </c>
      <c r="N37" s="47">
        <v>1.5561426129441178E-2</v>
      </c>
      <c r="O37" s="47">
        <v>5.0286123099761541E-2</v>
      </c>
      <c r="Q37"/>
      <c r="R37" s="30" t="s">
        <v>95</v>
      </c>
      <c r="S37" s="47">
        <v>0.83738973266763317</v>
      </c>
      <c r="T37" s="47">
        <v>5.7291701942768211E-2</v>
      </c>
      <c r="U37" s="47">
        <v>0</v>
      </c>
      <c r="V37" s="47">
        <v>8.376540003469865E-2</v>
      </c>
      <c r="W37" s="47">
        <v>2.155316535489999E-2</v>
      </c>
      <c r="X37" s="16"/>
      <c r="Z37" s="30" t="s">
        <v>95</v>
      </c>
      <c r="AA37" s="47" t="s">
        <v>144</v>
      </c>
      <c r="AB37" s="47" t="s">
        <v>144</v>
      </c>
      <c r="AC37" s="47" t="s">
        <v>144</v>
      </c>
      <c r="AD37" s="47" t="s">
        <v>144</v>
      </c>
      <c r="AE37" s="47" t="s">
        <v>144</v>
      </c>
      <c r="AH37" s="30" t="s">
        <v>95</v>
      </c>
      <c r="AI37" s="47" t="s">
        <v>144</v>
      </c>
      <c r="AJ37" s="47" t="s">
        <v>144</v>
      </c>
      <c r="AK37" s="47" t="s">
        <v>144</v>
      </c>
      <c r="AL37" s="47" t="s">
        <v>144</v>
      </c>
      <c r="AM37" s="47" t="s">
        <v>144</v>
      </c>
      <c r="AN37" s="50"/>
      <c r="AO37" s="50"/>
      <c r="AP37" s="50"/>
      <c r="AQ37" s="50"/>
      <c r="AR37" s="50"/>
      <c r="AS37" s="50"/>
      <c r="AT37" s="16"/>
    </row>
    <row r="38" spans="2:46" s="12" customFormat="1" x14ac:dyDescent="0.3">
      <c r="B38" s="30" t="s">
        <v>96</v>
      </c>
      <c r="C38" s="45">
        <v>0.91032064374897803</v>
      </c>
      <c r="D38" s="45">
        <v>1.0938323701026773E-2</v>
      </c>
      <c r="E38" s="45">
        <v>8.6722600769347132E-3</v>
      </c>
      <c r="F38" s="45">
        <v>2.3823260752293119E-2</v>
      </c>
      <c r="G38" s="45">
        <v>4.6245511720767518E-2</v>
      </c>
      <c r="H38" s="49"/>
      <c r="I38" s="49"/>
      <c r="J38" s="30" t="s">
        <v>96</v>
      </c>
      <c r="K38" s="45">
        <v>0.87712863948902386</v>
      </c>
      <c r="L38" s="45">
        <v>8.5882534712719734E-3</v>
      </c>
      <c r="M38" s="45">
        <v>1.095404697847731E-2</v>
      </c>
      <c r="N38" s="45">
        <v>2.5926302054334219E-2</v>
      </c>
      <c r="O38" s="45">
        <v>7.7402758006892627E-2</v>
      </c>
      <c r="P38" s="46"/>
      <c r="R38" s="30" t="s">
        <v>96</v>
      </c>
      <c r="S38" s="45">
        <v>0.95363755576637987</v>
      </c>
      <c r="T38" s="45">
        <v>1.4005260683190969E-2</v>
      </c>
      <c r="U38" s="45">
        <v>5.6944356080510733E-3</v>
      </c>
      <c r="V38" s="45">
        <v>2.1078706541706183E-2</v>
      </c>
      <c r="W38" s="45">
        <v>5.5840414006719363E-3</v>
      </c>
      <c r="X38" s="46"/>
      <c r="Z38" s="30" t="s">
        <v>96</v>
      </c>
      <c r="AA38" s="45" t="s">
        <v>144</v>
      </c>
      <c r="AB38" s="45" t="s">
        <v>144</v>
      </c>
      <c r="AC38" s="45" t="s">
        <v>144</v>
      </c>
      <c r="AD38" s="45" t="s">
        <v>144</v>
      </c>
      <c r="AE38" s="45" t="s">
        <v>144</v>
      </c>
      <c r="AH38" s="30" t="s">
        <v>96</v>
      </c>
      <c r="AI38" s="45" t="s">
        <v>144</v>
      </c>
      <c r="AJ38" s="45" t="s">
        <v>144</v>
      </c>
      <c r="AK38" s="45" t="s">
        <v>144</v>
      </c>
      <c r="AL38" s="45" t="s">
        <v>144</v>
      </c>
      <c r="AM38" s="45" t="s">
        <v>144</v>
      </c>
      <c r="AN38" s="49"/>
      <c r="AO38" s="49"/>
      <c r="AP38" s="49"/>
      <c r="AQ38" s="49"/>
      <c r="AR38" s="49"/>
      <c r="AS38" s="49"/>
      <c r="AT38" s="46"/>
    </row>
    <row r="39" spans="2:46" x14ac:dyDescent="0.3">
      <c r="B39" s="30" t="s">
        <v>38</v>
      </c>
      <c r="C39" s="47">
        <v>2.4464790291750305E-3</v>
      </c>
      <c r="D39" s="47">
        <v>0</v>
      </c>
      <c r="E39" s="47">
        <v>0</v>
      </c>
      <c r="F39" s="47">
        <v>1.4069208474488991E-4</v>
      </c>
      <c r="G39" s="47">
        <v>0.99741282888608007</v>
      </c>
      <c r="H39" s="50"/>
      <c r="I39" s="50"/>
      <c r="J39" s="30" t="s">
        <v>38</v>
      </c>
      <c r="K39" s="47">
        <v>2.4499224752911062E-3</v>
      </c>
      <c r="L39" s="47">
        <v>0</v>
      </c>
      <c r="M39" s="47">
        <v>0</v>
      </c>
      <c r="N39" s="47">
        <v>1.408901104001275E-4</v>
      </c>
      <c r="O39" s="47">
        <v>0.99740918741430873</v>
      </c>
      <c r="Q39"/>
      <c r="R39" s="30" t="s">
        <v>38</v>
      </c>
      <c r="S39" s="47">
        <v>0</v>
      </c>
      <c r="T39" s="47">
        <v>0</v>
      </c>
      <c r="U39" s="47">
        <v>0</v>
      </c>
      <c r="V39" s="47">
        <v>0</v>
      </c>
      <c r="W39" s="47">
        <v>1</v>
      </c>
      <c r="X39" s="16"/>
      <c r="Z39" s="30" t="s">
        <v>38</v>
      </c>
      <c r="AA39" s="47" t="s">
        <v>144</v>
      </c>
      <c r="AB39" s="47" t="s">
        <v>144</v>
      </c>
      <c r="AC39" s="47" t="s">
        <v>144</v>
      </c>
      <c r="AD39" s="47" t="s">
        <v>144</v>
      </c>
      <c r="AE39" s="47" t="s">
        <v>144</v>
      </c>
      <c r="AH39" s="30" t="s">
        <v>38</v>
      </c>
      <c r="AI39" s="47" t="s">
        <v>144</v>
      </c>
      <c r="AJ39" s="47" t="s">
        <v>144</v>
      </c>
      <c r="AK39" s="47" t="s">
        <v>144</v>
      </c>
      <c r="AL39" s="47" t="s">
        <v>144</v>
      </c>
      <c r="AM39" s="47" t="s">
        <v>144</v>
      </c>
      <c r="AN39" s="50"/>
      <c r="AO39" s="50"/>
      <c r="AP39" s="50"/>
      <c r="AQ39" s="50"/>
      <c r="AR39" s="50"/>
      <c r="AS39" s="50"/>
      <c r="AT39" s="16"/>
    </row>
    <row r="40" spans="2:46" s="12" customFormat="1" x14ac:dyDescent="0.3">
      <c r="B40" s="30" t="s">
        <v>97</v>
      </c>
      <c r="C40" s="45">
        <v>0.98870221575508566</v>
      </c>
      <c r="D40" s="45">
        <v>3.4582474449560579E-3</v>
      </c>
      <c r="E40" s="45">
        <v>3.2589264514904532E-3</v>
      </c>
      <c r="F40" s="45">
        <v>1.6337462914127123E-3</v>
      </c>
      <c r="G40" s="45">
        <v>2.9468640570557612E-3</v>
      </c>
      <c r="H40" s="49"/>
      <c r="I40" s="49"/>
      <c r="J40" s="30" t="s">
        <v>97</v>
      </c>
      <c r="K40" s="45">
        <v>0.99139950997480819</v>
      </c>
      <c r="L40" s="45">
        <v>1.7678031825327295E-3</v>
      </c>
      <c r="M40" s="45">
        <v>2.1285987139675082E-3</v>
      </c>
      <c r="N40" s="45">
        <v>1.0808056184480747E-3</v>
      </c>
      <c r="O40" s="45">
        <v>3.6232825102435699E-3</v>
      </c>
      <c r="P40" s="46"/>
      <c r="R40" s="30" t="s">
        <v>97</v>
      </c>
      <c r="S40" s="45">
        <v>0.98405731585604383</v>
      </c>
      <c r="T40" s="45">
        <v>7.6156940701256831E-3</v>
      </c>
      <c r="U40" s="45">
        <v>3.5741918782362225E-3</v>
      </c>
      <c r="V40" s="45">
        <v>2.9306383207337535E-3</v>
      </c>
      <c r="W40" s="45">
        <v>1.8221598748604786E-3</v>
      </c>
      <c r="X40" s="46"/>
      <c r="Z40" s="30" t="s">
        <v>97</v>
      </c>
      <c r="AA40" s="45">
        <v>0.9903324726333036</v>
      </c>
      <c r="AB40" s="45">
        <v>6.3160771725782276E-3</v>
      </c>
      <c r="AC40" s="45">
        <v>4.0663283135234518E-4</v>
      </c>
      <c r="AD40" s="45">
        <v>2.9448173627659637E-3</v>
      </c>
      <c r="AE40" s="45">
        <v>0</v>
      </c>
      <c r="AH40" s="30" t="s">
        <v>97</v>
      </c>
      <c r="AI40" s="45">
        <v>0.89990854412635135</v>
      </c>
      <c r="AJ40" s="45">
        <v>0</v>
      </c>
      <c r="AK40" s="45">
        <v>0.10009145587364869</v>
      </c>
      <c r="AL40" s="45">
        <v>0</v>
      </c>
      <c r="AM40" s="45">
        <v>0</v>
      </c>
      <c r="AN40" s="49"/>
      <c r="AO40" s="49"/>
      <c r="AP40" s="49"/>
      <c r="AQ40" s="49"/>
      <c r="AR40" s="49"/>
      <c r="AS40" s="49"/>
      <c r="AT40" s="46"/>
    </row>
    <row r="41" spans="2:46" x14ac:dyDescent="0.3">
      <c r="B41" s="30" t="s">
        <v>98</v>
      </c>
      <c r="C41" s="47">
        <v>0.96737898200277606</v>
      </c>
      <c r="D41" s="47">
        <v>1.1398329703081364E-2</v>
      </c>
      <c r="E41" s="47">
        <v>7.0922942869092887E-3</v>
      </c>
      <c r="F41" s="47">
        <v>4.9696257628319288E-3</v>
      </c>
      <c r="G41" s="47">
        <v>9.1607682444015421E-3</v>
      </c>
      <c r="H41" s="50"/>
      <c r="I41" s="50"/>
      <c r="J41" s="30" t="s">
        <v>98</v>
      </c>
      <c r="K41" s="47">
        <v>0.96734080248197818</v>
      </c>
      <c r="L41" s="47">
        <v>1.1411670266701928E-2</v>
      </c>
      <c r="M41" s="47">
        <v>7.1005950823429141E-3</v>
      </c>
      <c r="N41" s="47">
        <v>4.9754421947466451E-3</v>
      </c>
      <c r="O41" s="47">
        <v>9.1714899742304894E-3</v>
      </c>
      <c r="Q41"/>
      <c r="R41" s="30" t="s">
        <v>98</v>
      </c>
      <c r="S41" s="47" t="s">
        <v>144</v>
      </c>
      <c r="T41" s="47" t="s">
        <v>144</v>
      </c>
      <c r="U41" s="47" t="s">
        <v>144</v>
      </c>
      <c r="V41" s="47" t="s">
        <v>144</v>
      </c>
      <c r="W41" s="47" t="s">
        <v>144</v>
      </c>
      <c r="X41" s="16"/>
      <c r="Z41" s="30" t="s">
        <v>98</v>
      </c>
      <c r="AA41" s="47" t="s">
        <v>144</v>
      </c>
      <c r="AB41" s="47" t="s">
        <v>144</v>
      </c>
      <c r="AC41" s="47" t="s">
        <v>144</v>
      </c>
      <c r="AD41" s="47" t="s">
        <v>144</v>
      </c>
      <c r="AE41" s="47" t="s">
        <v>144</v>
      </c>
      <c r="AH41" s="30" t="s">
        <v>98</v>
      </c>
      <c r="AI41" s="47">
        <v>1</v>
      </c>
      <c r="AJ41" s="47">
        <v>0</v>
      </c>
      <c r="AK41" s="47">
        <v>0</v>
      </c>
      <c r="AL41" s="47">
        <v>0</v>
      </c>
      <c r="AM41" s="47">
        <v>0</v>
      </c>
      <c r="AN41" s="50"/>
      <c r="AO41" s="50"/>
      <c r="AP41" s="50"/>
      <c r="AQ41" s="50"/>
      <c r="AR41" s="50"/>
      <c r="AS41" s="50"/>
      <c r="AT41" s="16"/>
    </row>
    <row r="42" spans="2:46" s="12" customFormat="1" x14ac:dyDescent="0.3">
      <c r="B42" s="30" t="s">
        <v>41</v>
      </c>
      <c r="C42" s="45">
        <v>0.87938919769273449</v>
      </c>
      <c r="D42" s="45">
        <v>2.1585099824050685E-2</v>
      </c>
      <c r="E42" s="45">
        <v>1.4321570927725716E-2</v>
      </c>
      <c r="F42" s="45">
        <v>3.9374317467302529E-2</v>
      </c>
      <c r="G42" s="45">
        <v>4.5329814088186628E-2</v>
      </c>
      <c r="H42" s="49"/>
      <c r="I42" s="49"/>
      <c r="J42" s="30" t="s">
        <v>41</v>
      </c>
      <c r="K42" s="45">
        <v>0.80542085813577413</v>
      </c>
      <c r="L42" s="45">
        <v>2.5216669502253871E-2</v>
      </c>
      <c r="M42" s="45">
        <v>4.3708808971909532E-3</v>
      </c>
      <c r="N42" s="45">
        <v>4.0110945936905056E-2</v>
      </c>
      <c r="O42" s="45">
        <v>0.12488064552787582</v>
      </c>
      <c r="P42" s="46"/>
      <c r="R42" s="30" t="s">
        <v>41</v>
      </c>
      <c r="S42" s="45">
        <v>0.92153798507619389</v>
      </c>
      <c r="T42" s="45">
        <v>1.9515751517037074E-2</v>
      </c>
      <c r="U42" s="45">
        <v>1.9991693049268632E-2</v>
      </c>
      <c r="V42" s="45">
        <v>3.895457035750062E-2</v>
      </c>
      <c r="W42" s="45">
        <v>0</v>
      </c>
      <c r="X42" s="46"/>
      <c r="Z42" s="30" t="s">
        <v>41</v>
      </c>
      <c r="AA42" s="45" t="s">
        <v>144</v>
      </c>
      <c r="AB42" s="45" t="s">
        <v>144</v>
      </c>
      <c r="AC42" s="45" t="s">
        <v>144</v>
      </c>
      <c r="AD42" s="45" t="s">
        <v>144</v>
      </c>
      <c r="AE42" s="45" t="s">
        <v>144</v>
      </c>
      <c r="AH42" s="30" t="s">
        <v>41</v>
      </c>
      <c r="AI42" s="45" t="s">
        <v>144</v>
      </c>
      <c r="AJ42" s="45" t="s">
        <v>144</v>
      </c>
      <c r="AK42" s="45" t="s">
        <v>144</v>
      </c>
      <c r="AL42" s="45" t="s">
        <v>144</v>
      </c>
      <c r="AM42" s="45" t="s">
        <v>144</v>
      </c>
      <c r="AN42" s="49"/>
      <c r="AO42" s="49"/>
      <c r="AP42" s="49"/>
      <c r="AQ42" s="49"/>
      <c r="AR42" s="49"/>
      <c r="AS42" s="49"/>
      <c r="AT42" s="46"/>
    </row>
    <row r="43" spans="2:46" x14ac:dyDescent="0.3">
      <c r="B43" s="30" t="s">
        <v>42</v>
      </c>
      <c r="C43" s="47">
        <v>0.95999301921268942</v>
      </c>
      <c r="D43" s="47">
        <v>1.6162893865056847E-2</v>
      </c>
      <c r="E43" s="47">
        <v>5.088238016024994E-3</v>
      </c>
      <c r="F43" s="47">
        <v>4.0307233710458598E-3</v>
      </c>
      <c r="G43" s="47">
        <v>1.4725125535182687E-2</v>
      </c>
      <c r="H43" s="50"/>
      <c r="I43" s="50"/>
      <c r="J43" s="30" t="s">
        <v>42</v>
      </c>
      <c r="K43" s="47">
        <v>0.94577010365227876</v>
      </c>
      <c r="L43" s="47">
        <v>2.2097960729898485E-2</v>
      </c>
      <c r="M43" s="47">
        <v>7.4588016197857706E-3</v>
      </c>
      <c r="N43" s="47">
        <v>5.6320970795172192E-3</v>
      </c>
      <c r="O43" s="47">
        <v>1.9041036918519723E-2</v>
      </c>
      <c r="Q43"/>
      <c r="R43" s="30" t="s">
        <v>42</v>
      </c>
      <c r="S43" s="47">
        <v>0.98644027510281784</v>
      </c>
      <c r="T43" s="47">
        <v>4.0353806239497598E-3</v>
      </c>
      <c r="U43" s="47">
        <v>3.8282201660011787E-3</v>
      </c>
      <c r="V43" s="47">
        <v>2.3872839381469608E-3</v>
      </c>
      <c r="W43" s="47">
        <v>3.3088401690842132E-3</v>
      </c>
      <c r="X43" s="16"/>
      <c r="Z43" s="30" t="s">
        <v>42</v>
      </c>
      <c r="AA43" s="47">
        <v>0.98016452038794355</v>
      </c>
      <c r="AB43" s="47">
        <v>9.5111426031119859E-3</v>
      </c>
      <c r="AC43" s="47">
        <v>1.2019458414963314E-3</v>
      </c>
      <c r="AD43" s="47">
        <v>1.7062330039279354E-3</v>
      </c>
      <c r="AE43" s="47">
        <v>7.416158163520056E-3</v>
      </c>
      <c r="AH43" s="30" t="s">
        <v>42</v>
      </c>
      <c r="AI43" s="47">
        <v>0.96425800913425186</v>
      </c>
      <c r="AJ43" s="47">
        <v>0</v>
      </c>
      <c r="AK43" s="47">
        <v>0</v>
      </c>
      <c r="AL43" s="47">
        <v>0</v>
      </c>
      <c r="AM43" s="47">
        <v>3.5741990865748134E-2</v>
      </c>
      <c r="AN43" s="50"/>
      <c r="AO43" s="50"/>
      <c r="AP43" s="50"/>
      <c r="AQ43" s="50"/>
      <c r="AR43" s="50"/>
      <c r="AS43" s="50"/>
      <c r="AT43" s="16"/>
    </row>
    <row r="44" spans="2:46" x14ac:dyDescent="0.3">
      <c r="B44" s="30" t="s">
        <v>104</v>
      </c>
      <c r="C44" s="45">
        <v>0.88895619855332508</v>
      </c>
      <c r="D44" s="45">
        <v>3.522188045428723E-2</v>
      </c>
      <c r="E44" s="45">
        <v>1.2080537063097104E-2</v>
      </c>
      <c r="F44" s="45">
        <v>8.6084429826656754E-3</v>
      </c>
      <c r="G44" s="45">
        <v>5.5132940946624902E-2</v>
      </c>
      <c r="H44" s="49"/>
      <c r="I44" s="49"/>
      <c r="J44" s="30" t="s">
        <v>104</v>
      </c>
      <c r="K44" s="45">
        <v>0.88895619855332519</v>
      </c>
      <c r="L44" s="45">
        <v>3.5221880454287237E-2</v>
      </c>
      <c r="M44" s="45">
        <v>1.208053706309711E-2</v>
      </c>
      <c r="N44" s="45">
        <v>8.6084429826656789E-3</v>
      </c>
      <c r="O44" s="45">
        <v>5.5132940946624923E-2</v>
      </c>
      <c r="P44" s="46"/>
      <c r="Q44" s="12"/>
      <c r="R44" s="30" t="s">
        <v>104</v>
      </c>
      <c r="S44" s="45" t="s">
        <v>144</v>
      </c>
      <c r="T44" s="45" t="s">
        <v>144</v>
      </c>
      <c r="U44" s="45" t="s">
        <v>144</v>
      </c>
      <c r="V44" s="45" t="s">
        <v>144</v>
      </c>
      <c r="W44" s="45" t="s">
        <v>144</v>
      </c>
      <c r="X44" s="46"/>
      <c r="Y44" s="12"/>
      <c r="Z44" s="30" t="s">
        <v>104</v>
      </c>
      <c r="AA44" s="45" t="s">
        <v>144</v>
      </c>
      <c r="AB44" s="45" t="s">
        <v>144</v>
      </c>
      <c r="AC44" s="45" t="s">
        <v>144</v>
      </c>
      <c r="AD44" s="45" t="s">
        <v>144</v>
      </c>
      <c r="AE44" s="45" t="s">
        <v>144</v>
      </c>
      <c r="AF44" s="12"/>
      <c r="AG44" s="12"/>
      <c r="AH44" s="30" t="s">
        <v>104</v>
      </c>
      <c r="AI44" s="45" t="s">
        <v>144</v>
      </c>
      <c r="AJ44" s="45" t="s">
        <v>144</v>
      </c>
      <c r="AK44" s="45" t="s">
        <v>144</v>
      </c>
      <c r="AL44" s="45" t="s">
        <v>144</v>
      </c>
      <c r="AM44" s="45" t="s">
        <v>144</v>
      </c>
      <c r="AN44" s="50"/>
      <c r="AO44" s="50"/>
      <c r="AP44" s="50"/>
      <c r="AQ44" s="50"/>
      <c r="AR44" s="50"/>
      <c r="AS44" s="50"/>
      <c r="AT44" s="16"/>
    </row>
    <row r="45" spans="2:46" s="12" customFormat="1" x14ac:dyDescent="0.3">
      <c r="B45" s="30" t="s">
        <v>99</v>
      </c>
      <c r="C45" s="47">
        <v>0.83057936322317105</v>
      </c>
      <c r="D45" s="47">
        <v>3.9093081956271654E-2</v>
      </c>
      <c r="E45" s="47">
        <v>2.7266247943217258E-2</v>
      </c>
      <c r="F45" s="47">
        <v>6.1349272377075124E-2</v>
      </c>
      <c r="G45" s="47">
        <v>4.1712034500264887E-2</v>
      </c>
      <c r="H45" s="49"/>
      <c r="I45" s="49"/>
      <c r="J45" s="30" t="s">
        <v>99</v>
      </c>
      <c r="K45" s="47" t="s">
        <v>144</v>
      </c>
      <c r="L45" s="47" t="s">
        <v>144</v>
      </c>
      <c r="M45" s="47" t="s">
        <v>144</v>
      </c>
      <c r="N45" s="47" t="s">
        <v>144</v>
      </c>
      <c r="O45" s="47" t="s">
        <v>144</v>
      </c>
      <c r="P45" s="46"/>
      <c r="R45" s="30" t="s">
        <v>99</v>
      </c>
      <c r="S45" s="47">
        <v>0.83068906151712529</v>
      </c>
      <c r="T45" s="47">
        <v>3.9098245152693216E-2</v>
      </c>
      <c r="U45" s="47">
        <v>2.7269849117306507E-2</v>
      </c>
      <c r="V45" s="47">
        <v>6.1357375047106533E-2</v>
      </c>
      <c r="W45" s="47">
        <v>4.1585469165768343E-2</v>
      </c>
      <c r="X45" s="46"/>
      <c r="Z45" s="30" t="s">
        <v>99</v>
      </c>
      <c r="AA45" s="47" t="s">
        <v>144</v>
      </c>
      <c r="AB45" s="47" t="s">
        <v>144</v>
      </c>
      <c r="AC45" s="47" t="s">
        <v>144</v>
      </c>
      <c r="AD45" s="47" t="s">
        <v>144</v>
      </c>
      <c r="AE45" s="47" t="s">
        <v>144</v>
      </c>
      <c r="AH45" s="30" t="s">
        <v>99</v>
      </c>
      <c r="AI45" s="47">
        <v>0</v>
      </c>
      <c r="AJ45" s="47">
        <v>0</v>
      </c>
      <c r="AK45" s="47">
        <v>0</v>
      </c>
      <c r="AL45" s="47">
        <v>0</v>
      </c>
      <c r="AM45" s="47">
        <v>1</v>
      </c>
      <c r="AN45" s="49"/>
      <c r="AO45" s="49"/>
      <c r="AP45" s="49"/>
      <c r="AQ45" s="49"/>
      <c r="AR45" s="49"/>
      <c r="AS45" s="49"/>
      <c r="AT45" s="46"/>
    </row>
    <row r="46" spans="2:46" x14ac:dyDescent="0.3">
      <c r="B46" s="2" t="s">
        <v>44</v>
      </c>
      <c r="C46" s="51">
        <v>0.8770603825929858</v>
      </c>
      <c r="D46" s="51">
        <v>2.5405368553533349E-2</v>
      </c>
      <c r="E46" s="51">
        <v>2.0221143746683618E-2</v>
      </c>
      <c r="F46" s="51">
        <v>3.4785175240942628E-2</v>
      </c>
      <c r="G46" s="51">
        <v>4.2527929865854713E-2</v>
      </c>
      <c r="H46" s="50"/>
      <c r="I46" s="50"/>
      <c r="J46" s="51" t="s">
        <v>44</v>
      </c>
      <c r="K46" s="51">
        <v>0.88404207767203824</v>
      </c>
      <c r="L46" s="51">
        <v>1.5110187240198397E-2</v>
      </c>
      <c r="M46" s="51">
        <v>1.1533660478303242E-2</v>
      </c>
      <c r="N46" s="51">
        <v>1.0741826243198492E-2</v>
      </c>
      <c r="O46" s="51">
        <v>7.8572248366261588E-2</v>
      </c>
      <c r="Q46"/>
      <c r="R46" s="51" t="s">
        <v>44</v>
      </c>
      <c r="S46" s="51">
        <v>0.85792297152103125</v>
      </c>
      <c r="T46" s="51">
        <v>3.5386673564518391E-2</v>
      </c>
      <c r="U46" s="51">
        <v>2.9626712005944685E-2</v>
      </c>
      <c r="V46" s="51">
        <v>6.0295223421667377E-2</v>
      </c>
      <c r="W46" s="51">
        <v>1.6768419486838593E-2</v>
      </c>
      <c r="X46" s="16"/>
      <c r="Z46" s="51" t="s">
        <v>44</v>
      </c>
      <c r="AA46" s="51">
        <v>0.96025794846014101</v>
      </c>
      <c r="AB46" s="51">
        <v>9.0630939302168805E-3</v>
      </c>
      <c r="AC46" s="51">
        <v>3.0132303336764163E-3</v>
      </c>
      <c r="AD46" s="51">
        <v>4.707202945879476E-3</v>
      </c>
      <c r="AE46" s="51">
        <v>2.2958524330086053E-2</v>
      </c>
      <c r="AH46" s="51" t="s">
        <v>44</v>
      </c>
      <c r="AI46" s="51">
        <v>0.99983221899951524</v>
      </c>
      <c r="AJ46" s="51">
        <v>2.2937246765365044E-2</v>
      </c>
      <c r="AK46" s="51">
        <v>1.081649716788986E-2</v>
      </c>
      <c r="AL46" s="51">
        <v>4.4795947391435059E-3</v>
      </c>
      <c r="AM46" s="51">
        <v>9.8513621742624125E-3</v>
      </c>
      <c r="AN46" s="50"/>
      <c r="AO46" s="50"/>
      <c r="AP46" s="50"/>
      <c r="AQ46" s="50"/>
      <c r="AR46" s="50"/>
      <c r="AS46" s="50"/>
      <c r="AT46" s="16"/>
    </row>
    <row r="47" spans="2:46" x14ac:dyDescent="0.3">
      <c r="D47" s="50"/>
      <c r="E47" s="50"/>
      <c r="F47" s="50"/>
      <c r="G47" s="50"/>
      <c r="H47" s="50"/>
      <c r="I47" s="50"/>
      <c r="J47" s="50"/>
      <c r="M47" s="50"/>
      <c r="N47" s="50"/>
      <c r="O47" s="50"/>
      <c r="P47" s="50"/>
      <c r="Q47" s="50"/>
      <c r="R47" s="50"/>
      <c r="U47" s="50"/>
      <c r="V47" s="50"/>
      <c r="W47" s="50"/>
      <c r="X47" s="50"/>
      <c r="Y47" s="50"/>
      <c r="Z47" s="50"/>
      <c r="AC47" s="50"/>
      <c r="AD47" s="50"/>
      <c r="AE47" s="50"/>
      <c r="AF47" s="50"/>
      <c r="AG47" s="50"/>
      <c r="AH47" s="50"/>
      <c r="AL47" s="50"/>
      <c r="AM47" s="50"/>
      <c r="AN47" s="50"/>
      <c r="AO47" s="50"/>
      <c r="AP47" s="50"/>
      <c r="AQ47" s="50"/>
      <c r="AR47" s="50"/>
      <c r="AS47" s="50"/>
      <c r="AT47" s="16"/>
    </row>
    <row r="48" spans="2:46" x14ac:dyDescent="0.3">
      <c r="B48" t="s">
        <v>45</v>
      </c>
      <c r="D48" s="50"/>
      <c r="E48" s="50"/>
      <c r="F48" s="50"/>
      <c r="G48" s="50"/>
      <c r="H48" s="50"/>
      <c r="I48" s="50"/>
      <c r="J48" s="50"/>
      <c r="M48" s="50"/>
      <c r="N48" s="50"/>
      <c r="O48" s="50"/>
      <c r="P48" s="50"/>
      <c r="Q48" s="50"/>
      <c r="R48" s="50"/>
      <c r="U48" s="50"/>
      <c r="V48" s="50"/>
      <c r="W48" s="50"/>
      <c r="X48" s="50"/>
      <c r="Y48" s="50"/>
      <c r="Z48" s="50"/>
      <c r="AC48" s="50"/>
      <c r="AD48" s="50"/>
      <c r="AE48" s="50"/>
      <c r="AF48" s="50"/>
      <c r="AG48" s="50"/>
      <c r="AH48" s="50"/>
      <c r="AL48" s="50"/>
      <c r="AM48" s="50"/>
      <c r="AN48" s="50"/>
      <c r="AO48" s="50"/>
      <c r="AP48" s="50"/>
      <c r="AQ48" s="50"/>
      <c r="AR48" s="50"/>
      <c r="AS48" s="50"/>
      <c r="AT48" s="16"/>
    </row>
  </sheetData>
  <mergeCells count="5">
    <mergeCell ref="C10:G10"/>
    <mergeCell ref="K10:O10"/>
    <mergeCell ref="S10:W10"/>
    <mergeCell ref="AA10:AE10"/>
    <mergeCell ref="AI10:AM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Saldos y créditos</vt:lpstr>
      <vt:lpstr>Sucursales</vt:lpstr>
      <vt:lpstr>Creditos x departamento</vt:lpstr>
      <vt:lpstr>Saldos x Act Economica</vt:lpstr>
      <vt:lpstr>Cartera en Riesgo por Saldos en</vt:lpstr>
      <vt:lpstr>Cartera x Situación</vt:lpstr>
      <vt:lpstr>Calificación de Cartera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Ramón Salvatierra Velásquez</dc:creator>
  <cp:lastModifiedBy>Sindy Patricia Rodríguez Obregón</cp:lastModifiedBy>
  <dcterms:created xsi:type="dcterms:W3CDTF">2017-12-19T21:55:35Z</dcterms:created>
  <dcterms:modified xsi:type="dcterms:W3CDTF">2018-01-22T18:01:42Z</dcterms:modified>
</cp:coreProperties>
</file>