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tabRatio="792" activeTab="5"/>
  </bookViews>
  <sheets>
    <sheet name="Saldo y Creditos" sheetId="1" r:id="rId1"/>
    <sheet name="Sucursales" sheetId="2" r:id="rId2"/>
    <sheet name="Creditos x Sucursales" sheetId="3" r:id="rId3"/>
    <sheet name="Personal" sheetId="4" r:id="rId4"/>
    <sheet name="Act. Economicas" sheetId="5" r:id="rId5"/>
    <sheet name="Cal. Cartera" sheetId="6" r:id="rId6"/>
  </sheets>
  <definedNames/>
  <calcPr fullCalcOnLoad="1"/>
</workbook>
</file>

<file path=xl/sharedStrings.xml><?xml version="1.0" encoding="utf-8"?>
<sst xmlns="http://schemas.openxmlformats.org/spreadsheetml/2006/main" count="438" uniqueCount="104">
  <si>
    <t>Boaco</t>
  </si>
  <si>
    <t>Carazo</t>
  </si>
  <si>
    <t>Chinandega</t>
  </si>
  <si>
    <t>Chontales</t>
  </si>
  <si>
    <t>Estelí</t>
  </si>
  <si>
    <t>Granada</t>
  </si>
  <si>
    <t>Jinotega</t>
  </si>
  <si>
    <t>León</t>
  </si>
  <si>
    <t>Madriz</t>
  </si>
  <si>
    <t>Managua</t>
  </si>
  <si>
    <t>Masaya</t>
  </si>
  <si>
    <t>Matagalpa</t>
  </si>
  <si>
    <t>Nueva Segovia</t>
  </si>
  <si>
    <t>RAAN</t>
  </si>
  <si>
    <t>RAAS</t>
  </si>
  <si>
    <t>Rio San Juan</t>
  </si>
  <si>
    <t>Rivas</t>
  </si>
  <si>
    <t>Total general</t>
  </si>
  <si>
    <t>ACODEP</t>
  </si>
  <si>
    <t>ADIM</t>
  </si>
  <si>
    <t>AFODENIC</t>
  </si>
  <si>
    <t>ALDEA GLOBAL</t>
  </si>
  <si>
    <t>AMC NICARAGUA, S.A.</t>
  </si>
  <si>
    <t>ASODENIC</t>
  </si>
  <si>
    <t xml:space="preserve">ASODERI </t>
  </si>
  <si>
    <t>BANCAHORA</t>
  </si>
  <si>
    <t xml:space="preserve">CAFINSA </t>
  </si>
  <si>
    <t>CEPRODEL</t>
  </si>
  <si>
    <t>CONFIANSA</t>
  </si>
  <si>
    <t>CREDITODO</t>
  </si>
  <si>
    <t>FDL</t>
  </si>
  <si>
    <t>FINANCIA IFIM, S.A..</t>
  </si>
  <si>
    <t>FINDE</t>
  </si>
  <si>
    <t>FUDEMI</t>
  </si>
  <si>
    <t>FUNDACIÓN 4i-2000</t>
  </si>
  <si>
    <t>FUNDEMUJER</t>
  </si>
  <si>
    <t>FUNDENUSE, S.A.</t>
  </si>
  <si>
    <t xml:space="preserve">FUNDESER </t>
  </si>
  <si>
    <t>GENTE MÁS GENTE, S.A.</t>
  </si>
  <si>
    <t>GMG Nicaragua, S.A.</t>
  </si>
  <si>
    <t>INSTACREDIT, S.A.</t>
  </si>
  <si>
    <t>LEON 2000 IMF, S.A.</t>
  </si>
  <si>
    <t>MICRÉDITO, S.A.</t>
  </si>
  <si>
    <t>OPORTUCREDIT, S.A.</t>
  </si>
  <si>
    <t xml:space="preserve">PANA PANA </t>
  </si>
  <si>
    <t xml:space="preserve">PRESTANIC </t>
  </si>
  <si>
    <t>PRODESA CORP</t>
  </si>
  <si>
    <t>PROMUJER LLC.</t>
  </si>
  <si>
    <t xml:space="preserve">SERFIGSA </t>
  </si>
  <si>
    <t>Créditos Mujeres</t>
  </si>
  <si>
    <t xml:space="preserve"> Créditos Hombres</t>
  </si>
  <si>
    <t>Número de Créditos</t>
  </si>
  <si>
    <t>CREDITODO, S.A.</t>
  </si>
  <si>
    <t>FINANCIA IFIM, S.A.</t>
  </si>
  <si>
    <t>FUNDESER</t>
  </si>
  <si>
    <t>GMG Servicios Nicaragua, S.A.</t>
  </si>
  <si>
    <t>PRODESA CORP.</t>
  </si>
  <si>
    <t xml:space="preserve"> Analistas</t>
  </si>
  <si>
    <t xml:space="preserve"> Personal Administrativo</t>
  </si>
  <si>
    <t>PROMUJER LLC</t>
  </si>
  <si>
    <t>Agricultura</t>
  </si>
  <si>
    <t>Comercio</t>
  </si>
  <si>
    <t>Ganadería</t>
  </si>
  <si>
    <t>Industria</t>
  </si>
  <si>
    <t>Personales</t>
  </si>
  <si>
    <t>Pesca</t>
  </si>
  <si>
    <t>Servicios</t>
  </si>
  <si>
    <t>Vivienda</t>
  </si>
  <si>
    <t>A</t>
  </si>
  <si>
    <t>B</t>
  </si>
  <si>
    <t>C</t>
  </si>
  <si>
    <t>D</t>
  </si>
  <si>
    <t>E</t>
  </si>
  <si>
    <t>GMG Servicios  Nicaragua, S.A.</t>
  </si>
  <si>
    <t>FUNDENUSE</t>
  </si>
  <si>
    <t>GMG Seervicios Nicaragua, S.A.</t>
  </si>
  <si>
    <t>Créditos</t>
  </si>
  <si>
    <t xml:space="preserve"> Total </t>
  </si>
  <si>
    <t>IFIM</t>
  </si>
  <si>
    <t>Cartera</t>
  </si>
  <si>
    <t>No.</t>
  </si>
  <si>
    <t>Sector Economico</t>
  </si>
  <si>
    <t>Reporte Al 31 de diciembre 2014</t>
  </si>
  <si>
    <t>Fuente: IFIM</t>
  </si>
  <si>
    <t>Número de Créditos por Departamento por IFIM</t>
  </si>
  <si>
    <t>Fuente: IMF</t>
  </si>
  <si>
    <t>Porcentaje</t>
  </si>
  <si>
    <t>Instituciones</t>
  </si>
  <si>
    <t>Total General</t>
  </si>
  <si>
    <t>N/R</t>
  </si>
  <si>
    <t>N/R= No Reportado</t>
  </si>
  <si>
    <t xml:space="preserve">Otros </t>
  </si>
  <si>
    <t>Las Instituciones Voluntarias no estan obligadas a aplicar calificacion y constituir provisiones de sus activos conforme a lo establecido en la Norma Sobre Gestion de Riesgo Crediticio para IMF, ni auditar su estados financieros</t>
  </si>
  <si>
    <r>
      <t>GMG Nicaragua, S.A.</t>
    </r>
    <r>
      <rPr>
        <b/>
        <vertAlign val="superscript"/>
        <sz val="8"/>
        <rFont val="Arial"/>
        <family val="2"/>
      </rPr>
      <t xml:space="preserve"> 1</t>
    </r>
  </si>
  <si>
    <r>
      <t xml:space="preserve">1 </t>
    </r>
    <r>
      <rPr>
        <sz val="11"/>
        <color theme="1"/>
        <rFont val="Calibri"/>
        <family val="2"/>
      </rPr>
      <t>GMG Nicaragua posee 57 puntos de atencion a nivel nacional, los que se ubican en las oficinas de aliados estrategicos</t>
    </r>
  </si>
  <si>
    <r>
      <t xml:space="preserve">Saldo de Cartera </t>
    </r>
    <r>
      <rPr>
        <b/>
        <vertAlign val="superscript"/>
        <sz val="11"/>
        <color indexed="8"/>
        <rFont val="Calibri"/>
        <family val="2"/>
      </rPr>
      <t>1</t>
    </r>
  </si>
  <si>
    <r>
      <t xml:space="preserve">1 </t>
    </r>
    <r>
      <rPr>
        <sz val="11"/>
        <color theme="1"/>
        <rFont val="Calibri"/>
        <family val="2"/>
      </rPr>
      <t>Saldo de Cartera expresado en Córdobas</t>
    </r>
  </si>
  <si>
    <t>Cantidad de Sucursales por Departamento por IFIM</t>
  </si>
  <si>
    <t>Saldo Total de Cartera y Número de Créditos por IFIM</t>
  </si>
  <si>
    <t>Al 31 de diciembre 2014</t>
  </si>
  <si>
    <t>Cantidad de Colaboradores en las Instituciones de Microfinanzas</t>
  </si>
  <si>
    <r>
      <t>Saldos</t>
    </r>
    <r>
      <rPr>
        <b/>
        <vertAlign val="superscript"/>
        <sz val="12"/>
        <color indexed="62"/>
        <rFont val="Calibri"/>
        <family val="2"/>
      </rPr>
      <t>1</t>
    </r>
    <r>
      <rPr>
        <b/>
        <sz val="12"/>
        <color indexed="62"/>
        <rFont val="Calibri"/>
        <family val="2"/>
      </rPr>
      <t xml:space="preserve"> de Cartera por Actividad Economica Financiadas por las IFIM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</si>
  <si>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>Saldos expresados en Córdobas</t>
    </r>
  </si>
  <si>
    <t>Clasificación de la Cartera de creditos total y por tipo de cartera por IMF</t>
  </si>
</sst>
</file>

<file path=xl/styles.xml><?xml version="1.0" encoding="utf-8"?>
<styleSheet xmlns="http://schemas.openxmlformats.org/spreadsheetml/2006/main">
  <numFmts count="9">
    <numFmt numFmtId="5" formatCode="&quot;C$&quot;\ #,##0_);\(&quot;C$&quot;\ #,##0\)"/>
    <numFmt numFmtId="6" formatCode="&quot;C$&quot;\ #,##0_);[Red]\(&quot;C$&quot;\ #,##0\)"/>
    <numFmt numFmtId="7" formatCode="&quot;C$&quot;\ #,##0.00_);\(&quot;C$&quot;\ #,##0.00\)"/>
    <numFmt numFmtId="8" formatCode="&quot;C$&quot;\ #,##0.00_);[Red]\(&quot;C$&quot;\ #,##0.00\)"/>
    <numFmt numFmtId="42" formatCode="_(&quot;C$&quot;\ * #,##0_);_(&quot;C$&quot;\ * \(#,##0\);_(&quot;C$&quot;\ * &quot;-&quot;_);_(@_)"/>
    <numFmt numFmtId="41" formatCode="_(* #,##0_);_(* \(#,##0\);_(* &quot;-&quot;_);_(@_)"/>
    <numFmt numFmtId="44" formatCode="_(&quot;C$&quot;\ * #,##0.00_);_(&quot;C$&quot;\ * \(#,##0.00\);_(&quot;C$&quot;\ * &quot;-&quot;??_);_(@_)"/>
    <numFmt numFmtId="43" formatCode="_(* #,##0.00_);_(* \(#,##0.00\);_(* &quot;-&quot;??_);_(@_)"/>
    <numFmt numFmtId="164" formatCode="_(&quot;B/.&quot;\ * #,##0.00_);_(&quot;B/.&quot;\ * \(#,##0.00\);_(&quot;B/.&quot;\ 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color indexed="62"/>
      <name val="Calibri"/>
      <family val="2"/>
    </font>
    <font>
      <sz val="10"/>
      <name val="Calibri"/>
      <family val="2"/>
    </font>
    <font>
      <b/>
      <vertAlign val="superscript"/>
      <sz val="8"/>
      <name val="Arial"/>
      <family val="2"/>
    </font>
    <font>
      <vertAlign val="superscript"/>
      <sz val="11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b/>
      <vertAlign val="superscript"/>
      <sz val="12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4" tint="-0.4999699890613556"/>
      <name val="Calibri"/>
      <family val="2"/>
    </font>
    <font>
      <vertAlign val="superscript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/>
      <bottom style="dotted"/>
    </border>
    <border>
      <left style="hair"/>
      <right style="hair"/>
      <top style="hair"/>
      <bottom style="hair"/>
    </border>
    <border>
      <left style="hair"/>
      <right/>
      <top style="dotted"/>
      <bottom/>
    </border>
    <border>
      <left/>
      <right style="hair"/>
      <top style="dotted"/>
      <bottom/>
    </border>
    <border>
      <left/>
      <right/>
      <top style="dotted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2" borderId="10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textRotation="180" wrapText="1"/>
    </xf>
    <xf numFmtId="4" fontId="4" fillId="2" borderId="10" xfId="0" applyNumberFormat="1" applyFont="1" applyFill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2" borderId="10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left" vertical="center" wrapText="1"/>
    </xf>
    <xf numFmtId="10" fontId="4" fillId="2" borderId="10" xfId="55" applyNumberFormat="1" applyFont="1" applyFill="1" applyBorder="1" applyAlignment="1">
      <alignment horizontal="right" vertical="center" wrapText="1"/>
    </xf>
    <xf numFmtId="10" fontId="4" fillId="0" borderId="10" xfId="55" applyNumberFormat="1" applyFont="1" applyBorder="1" applyAlignment="1">
      <alignment horizontal="right" vertical="center" wrapText="1"/>
    </xf>
    <xf numFmtId="0" fontId="43" fillId="14" borderId="0" xfId="0" applyFont="1" applyFill="1" applyAlignment="1">
      <alignment wrapText="1"/>
    </xf>
    <xf numFmtId="0" fontId="43" fillId="14" borderId="0" xfId="0" applyFont="1" applyFill="1" applyAlignment="1">
      <alignment textRotation="180" wrapText="1"/>
    </xf>
    <xf numFmtId="0" fontId="43" fillId="14" borderId="0" xfId="0" applyFont="1" applyFill="1" applyAlignment="1">
      <alignment horizontal="center" wrapText="1"/>
    </xf>
    <xf numFmtId="0" fontId="43" fillId="14" borderId="11" xfId="0" applyFont="1" applyFill="1" applyBorder="1" applyAlignment="1">
      <alignment horizontal="center" wrapText="1"/>
    </xf>
    <xf numFmtId="0" fontId="43" fillId="14" borderId="11" xfId="0" applyFont="1" applyFill="1" applyBorder="1" applyAlignment="1">
      <alignment horizontal="right" wrapText="1"/>
    </xf>
    <xf numFmtId="3" fontId="5" fillId="14" borderId="10" xfId="0" applyNumberFormat="1" applyFont="1" applyFill="1" applyBorder="1" applyAlignment="1">
      <alignment horizontal="right" vertical="center" wrapText="1"/>
    </xf>
    <xf numFmtId="4" fontId="5" fillId="14" borderId="10" xfId="0" applyNumberFormat="1" applyFont="1" applyFill="1" applyBorder="1" applyAlignment="1">
      <alignment horizontal="right" vertical="center" wrapText="1"/>
    </xf>
    <xf numFmtId="3" fontId="5" fillId="14" borderId="10" xfId="0" applyNumberFormat="1" applyFont="1" applyFill="1" applyBorder="1" applyAlignment="1">
      <alignment horizontal="center" vertical="center" wrapText="1"/>
    </xf>
    <xf numFmtId="0" fontId="5" fillId="14" borderId="10" xfId="0" applyFont="1" applyFill="1" applyBorder="1" applyAlignment="1">
      <alignment horizontal="center" vertical="center" wrapText="1"/>
    </xf>
    <xf numFmtId="10" fontId="43" fillId="14" borderId="11" xfId="55" applyNumberFormat="1" applyFont="1" applyFill="1" applyBorder="1" applyAlignment="1">
      <alignment horizontal="center" wrapText="1"/>
    </xf>
    <xf numFmtId="10" fontId="43" fillId="14" borderId="0" xfId="55" applyNumberFormat="1" applyFont="1" applyFill="1" applyAlignment="1">
      <alignment horizontal="center" wrapText="1"/>
    </xf>
    <xf numFmtId="4" fontId="43" fillId="14" borderId="11" xfId="0" applyNumberFormat="1" applyFont="1" applyFill="1" applyBorder="1" applyAlignment="1">
      <alignment horizontal="center" wrapText="1"/>
    </xf>
    <xf numFmtId="4" fontId="43" fillId="14" borderId="0" xfId="0" applyNumberFormat="1" applyFont="1" applyFill="1" applyAlignment="1">
      <alignment horizontal="center" wrapText="1"/>
    </xf>
    <xf numFmtId="0" fontId="44" fillId="33" borderId="0" xfId="0" applyFont="1" applyFill="1" applyAlignment="1">
      <alignment/>
    </xf>
    <xf numFmtId="0" fontId="43" fillId="14" borderId="11" xfId="0" applyFont="1" applyFill="1" applyBorder="1" applyAlignment="1">
      <alignment horizontal="center" wrapText="1"/>
    </xf>
    <xf numFmtId="10" fontId="43" fillId="14" borderId="0" xfId="0" applyNumberFormat="1" applyFont="1" applyFill="1" applyAlignment="1">
      <alignment horizontal="center" wrapText="1"/>
    </xf>
    <xf numFmtId="0" fontId="0" fillId="0" borderId="0" xfId="0" applyAlignment="1">
      <alignment horizontal="left"/>
    </xf>
    <xf numFmtId="0" fontId="45" fillId="0" borderId="0" xfId="0" applyFont="1" applyAlignment="1">
      <alignment horizontal="left"/>
    </xf>
    <xf numFmtId="0" fontId="45" fillId="0" borderId="0" xfId="0" applyFont="1" applyAlignment="1">
      <alignment/>
    </xf>
    <xf numFmtId="0" fontId="43" fillId="14" borderId="11" xfId="0" applyFont="1" applyFill="1" applyBorder="1" applyAlignment="1">
      <alignment horizontal="center" wrapText="1"/>
    </xf>
    <xf numFmtId="3" fontId="5" fillId="14" borderId="12" xfId="0" applyNumberFormat="1" applyFont="1" applyFill="1" applyBorder="1" applyAlignment="1">
      <alignment horizontal="center" vertical="center" wrapText="1"/>
    </xf>
    <xf numFmtId="3" fontId="5" fillId="14" borderId="13" xfId="0" applyNumberFormat="1" applyFont="1" applyFill="1" applyBorder="1" applyAlignment="1">
      <alignment horizontal="center" vertical="center" wrapText="1"/>
    </xf>
    <xf numFmtId="0" fontId="5" fillId="14" borderId="12" xfId="0" applyFont="1" applyFill="1" applyBorder="1" applyAlignment="1">
      <alignment horizontal="center" vertical="center" wrapText="1"/>
    </xf>
    <xf numFmtId="0" fontId="5" fillId="14" borderId="13" xfId="0" applyFont="1" applyFill="1" applyBorder="1" applyAlignment="1">
      <alignment horizontal="center" vertical="center" wrapText="1"/>
    </xf>
    <xf numFmtId="0" fontId="43" fillId="14" borderId="14" xfId="0" applyFont="1" applyFill="1" applyBorder="1" applyAlignment="1">
      <alignment horizontal="center" wrapText="1"/>
    </xf>
    <xf numFmtId="0" fontId="43" fillId="14" borderId="13" xfId="0" applyFont="1" applyFill="1" applyBorder="1" applyAlignment="1">
      <alignment horizontal="center" wrapText="1"/>
    </xf>
    <xf numFmtId="0" fontId="7" fillId="33" borderId="0" xfId="0" applyFont="1" applyFill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Moneda 2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752475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148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14</xdr:col>
      <xdr:colOff>85725</xdr:colOff>
      <xdr:row>5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47815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19050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4345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304800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244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529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314325</xdr:colOff>
      <xdr:row>5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6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48"/>
  <sheetViews>
    <sheetView zoomScalePageLayoutView="0" workbookViewId="0" topLeftCell="A1">
      <selection activeCell="H7" sqref="H7"/>
    </sheetView>
  </sheetViews>
  <sheetFormatPr defaultColWidth="11.421875" defaultRowHeight="15"/>
  <cols>
    <col min="2" max="2" width="23.57421875" style="0" customWidth="1"/>
    <col min="3" max="3" width="13.00390625" style="0" bestFit="1" customWidth="1"/>
  </cols>
  <sheetData>
    <row r="7" ht="15">
      <c r="A7" s="33" t="s">
        <v>98</v>
      </c>
    </row>
    <row r="8" ht="15">
      <c r="A8" s="33" t="s">
        <v>99</v>
      </c>
    </row>
    <row r="11" spans="1:6" ht="14.25">
      <c r="A11" s="23"/>
      <c r="B11" s="23"/>
      <c r="C11" s="23" t="s">
        <v>79</v>
      </c>
      <c r="D11" s="39" t="s">
        <v>76</v>
      </c>
      <c r="E11" s="39"/>
      <c r="F11" s="39"/>
    </row>
    <row r="12" spans="1:6" ht="30">
      <c r="A12" s="22" t="s">
        <v>80</v>
      </c>
      <c r="B12" s="23" t="s">
        <v>87</v>
      </c>
      <c r="C12" s="23" t="s">
        <v>95</v>
      </c>
      <c r="D12" s="23" t="s">
        <v>51</v>
      </c>
      <c r="E12" s="23" t="s">
        <v>50</v>
      </c>
      <c r="F12" s="23" t="s">
        <v>49</v>
      </c>
    </row>
    <row r="13" spans="1:6" ht="14.25">
      <c r="A13" s="5">
        <v>1</v>
      </c>
      <c r="B13" s="4" t="s">
        <v>18</v>
      </c>
      <c r="C13" s="14">
        <v>111937830.08828802</v>
      </c>
      <c r="D13" s="9">
        <v>6420</v>
      </c>
      <c r="E13" s="9">
        <v>2922</v>
      </c>
      <c r="F13" s="9">
        <v>3498</v>
      </c>
    </row>
    <row r="14" spans="1:6" ht="14.25">
      <c r="A14" s="7">
        <v>2</v>
      </c>
      <c r="B14" s="6" t="s">
        <v>19</v>
      </c>
      <c r="C14" s="15">
        <v>33877625.4118</v>
      </c>
      <c r="D14" s="10">
        <v>4226</v>
      </c>
      <c r="E14" s="10">
        <v>532</v>
      </c>
      <c r="F14" s="10">
        <v>3694</v>
      </c>
    </row>
    <row r="15" spans="1:6" ht="14.25">
      <c r="A15" s="5">
        <v>3</v>
      </c>
      <c r="B15" s="4" t="s">
        <v>20</v>
      </c>
      <c r="C15" s="14">
        <v>98009997.78</v>
      </c>
      <c r="D15" s="9">
        <v>2572</v>
      </c>
      <c r="E15" s="9">
        <v>1019</v>
      </c>
      <c r="F15" s="9">
        <v>1553</v>
      </c>
    </row>
    <row r="16" spans="1:6" ht="14.25">
      <c r="A16" s="7">
        <v>4</v>
      </c>
      <c r="B16" s="6" t="s">
        <v>21</v>
      </c>
      <c r="C16" s="15">
        <v>77950908.77</v>
      </c>
      <c r="D16" s="10">
        <v>2380</v>
      </c>
      <c r="E16" s="10">
        <v>1767</v>
      </c>
      <c r="F16" s="10">
        <v>613</v>
      </c>
    </row>
    <row r="17" spans="1:6" ht="14.25">
      <c r="A17" s="5">
        <v>5</v>
      </c>
      <c r="B17" s="4" t="s">
        <v>22</v>
      </c>
      <c r="C17" s="14">
        <v>34211287.12</v>
      </c>
      <c r="D17" s="9">
        <v>1272</v>
      </c>
      <c r="E17" s="9">
        <v>421</v>
      </c>
      <c r="F17" s="9">
        <v>851</v>
      </c>
    </row>
    <row r="18" spans="1:6" ht="14.25">
      <c r="A18" s="7">
        <v>6</v>
      </c>
      <c r="B18" s="6" t="s">
        <v>23</v>
      </c>
      <c r="C18" s="15">
        <v>76882930.43999998</v>
      </c>
      <c r="D18" s="10">
        <v>2108</v>
      </c>
      <c r="E18" s="10">
        <v>248</v>
      </c>
      <c r="F18" s="10">
        <v>1860</v>
      </c>
    </row>
    <row r="19" spans="1:6" ht="14.25">
      <c r="A19" s="5">
        <v>7</v>
      </c>
      <c r="B19" s="4" t="s">
        <v>24</v>
      </c>
      <c r="C19" s="14">
        <v>5930996.11</v>
      </c>
      <c r="D19" s="9">
        <v>527</v>
      </c>
      <c r="E19" s="9">
        <v>221</v>
      </c>
      <c r="F19" s="9">
        <v>306</v>
      </c>
    </row>
    <row r="20" spans="1:6" ht="14.25">
      <c r="A20" s="7">
        <v>8</v>
      </c>
      <c r="B20" s="6" t="s">
        <v>25</v>
      </c>
      <c r="C20" s="15">
        <v>17588967.13</v>
      </c>
      <c r="D20" s="10">
        <v>1021</v>
      </c>
      <c r="E20" s="10" t="s">
        <v>89</v>
      </c>
      <c r="F20" s="10" t="s">
        <v>89</v>
      </c>
    </row>
    <row r="21" spans="1:6" ht="14.25">
      <c r="A21" s="5">
        <v>9</v>
      </c>
      <c r="B21" s="4" t="s">
        <v>26</v>
      </c>
      <c r="C21" s="14">
        <v>8735623.66</v>
      </c>
      <c r="D21" s="9">
        <v>474</v>
      </c>
      <c r="E21" s="9">
        <v>145</v>
      </c>
      <c r="F21" s="9">
        <v>329</v>
      </c>
    </row>
    <row r="22" spans="1:6" ht="14.25">
      <c r="A22" s="7">
        <v>10</v>
      </c>
      <c r="B22" s="6" t="s">
        <v>27</v>
      </c>
      <c r="C22" s="15">
        <v>199828414.87</v>
      </c>
      <c r="D22" s="10">
        <v>9897</v>
      </c>
      <c r="E22" s="10">
        <v>4665</v>
      </c>
      <c r="F22" s="10">
        <v>5232</v>
      </c>
    </row>
    <row r="23" spans="1:6" ht="14.25">
      <c r="A23" s="5">
        <v>11</v>
      </c>
      <c r="B23" s="4" t="s">
        <v>28</v>
      </c>
      <c r="C23" s="14">
        <v>31585857.37999998</v>
      </c>
      <c r="D23" s="9">
        <v>2716</v>
      </c>
      <c r="E23" s="9">
        <v>1130</v>
      </c>
      <c r="F23" s="9">
        <v>1586</v>
      </c>
    </row>
    <row r="24" spans="1:6" ht="14.25">
      <c r="A24" s="7">
        <v>12</v>
      </c>
      <c r="B24" s="6" t="s">
        <v>29</v>
      </c>
      <c r="C24" s="15">
        <v>12689115.506448017</v>
      </c>
      <c r="D24" s="10">
        <v>592</v>
      </c>
      <c r="E24" s="10">
        <v>271</v>
      </c>
      <c r="F24" s="10">
        <v>321</v>
      </c>
    </row>
    <row r="25" spans="1:6" ht="14.25">
      <c r="A25" s="5">
        <v>13</v>
      </c>
      <c r="B25" s="4" t="s">
        <v>30</v>
      </c>
      <c r="C25" s="14">
        <v>1981162573.6700003</v>
      </c>
      <c r="D25" s="9">
        <v>67713</v>
      </c>
      <c r="E25" s="9">
        <v>33321</v>
      </c>
      <c r="F25" s="9">
        <v>34392</v>
      </c>
    </row>
    <row r="26" spans="1:6" ht="14.25">
      <c r="A26" s="7">
        <v>14</v>
      </c>
      <c r="B26" s="6" t="s">
        <v>31</v>
      </c>
      <c r="C26" s="15">
        <v>1440891.2799999998</v>
      </c>
      <c r="D26" s="10">
        <v>58</v>
      </c>
      <c r="E26" s="10">
        <v>36</v>
      </c>
      <c r="F26" s="10">
        <v>22</v>
      </c>
    </row>
    <row r="27" spans="1:6" ht="14.25">
      <c r="A27" s="5">
        <v>15</v>
      </c>
      <c r="B27" s="4" t="s">
        <v>32</v>
      </c>
      <c r="C27" s="14">
        <v>88186268.79769601</v>
      </c>
      <c r="D27" s="9">
        <v>235</v>
      </c>
      <c r="E27" s="9">
        <v>133</v>
      </c>
      <c r="F27" s="9">
        <v>102</v>
      </c>
    </row>
    <row r="28" spans="1:6" ht="14.25">
      <c r="A28" s="7">
        <v>16</v>
      </c>
      <c r="B28" s="6" t="s">
        <v>33</v>
      </c>
      <c r="C28" s="15">
        <v>73223630.13999994</v>
      </c>
      <c r="D28" s="10">
        <v>5513</v>
      </c>
      <c r="E28" s="10">
        <v>1992</v>
      </c>
      <c r="F28" s="10">
        <v>3521</v>
      </c>
    </row>
    <row r="29" spans="1:6" ht="14.25">
      <c r="A29" s="5">
        <v>17</v>
      </c>
      <c r="B29" s="4" t="s">
        <v>34</v>
      </c>
      <c r="C29" s="14">
        <v>45501419.7</v>
      </c>
      <c r="D29" s="9">
        <v>5613</v>
      </c>
      <c r="E29" s="9">
        <v>1013</v>
      </c>
      <c r="F29" s="9">
        <v>4600</v>
      </c>
    </row>
    <row r="30" spans="1:6" ht="14.25">
      <c r="A30" s="7">
        <v>18</v>
      </c>
      <c r="B30" s="6" t="s">
        <v>35</v>
      </c>
      <c r="C30" s="15">
        <v>11710241.07</v>
      </c>
      <c r="D30" s="10">
        <v>1131</v>
      </c>
      <c r="E30" s="10">
        <v>245</v>
      </c>
      <c r="F30" s="10">
        <v>886</v>
      </c>
    </row>
    <row r="31" spans="1:6" ht="14.25">
      <c r="A31" s="5">
        <v>19</v>
      </c>
      <c r="B31" s="4" t="s">
        <v>36</v>
      </c>
      <c r="C31" s="14">
        <v>280520715.77000004</v>
      </c>
      <c r="D31" s="9">
        <v>16530</v>
      </c>
      <c r="E31" s="9">
        <v>6825</v>
      </c>
      <c r="F31" s="9">
        <v>9705</v>
      </c>
    </row>
    <row r="32" spans="1:6" ht="14.25">
      <c r="A32" s="7">
        <v>20</v>
      </c>
      <c r="B32" s="6" t="s">
        <v>37</v>
      </c>
      <c r="C32" s="15">
        <v>12390348.050000018</v>
      </c>
      <c r="D32" s="10">
        <v>733</v>
      </c>
      <c r="E32" s="10">
        <v>423</v>
      </c>
      <c r="F32" s="10">
        <v>310</v>
      </c>
    </row>
    <row r="33" spans="1:6" ht="14.25">
      <c r="A33" s="5">
        <v>21</v>
      </c>
      <c r="B33" s="4" t="s">
        <v>38</v>
      </c>
      <c r="C33" s="14">
        <v>511250365.6772438</v>
      </c>
      <c r="D33" s="9">
        <v>18635</v>
      </c>
      <c r="E33" s="9">
        <v>7356</v>
      </c>
      <c r="F33" s="9">
        <v>11279</v>
      </c>
    </row>
    <row r="34" spans="1:6" ht="14.25">
      <c r="A34" s="7">
        <v>22</v>
      </c>
      <c r="B34" s="6" t="s">
        <v>39</v>
      </c>
      <c r="C34" s="15">
        <v>1153358724.65</v>
      </c>
      <c r="D34" s="10">
        <v>180942</v>
      </c>
      <c r="E34" s="10">
        <v>142517</v>
      </c>
      <c r="F34" s="10">
        <v>38425</v>
      </c>
    </row>
    <row r="35" spans="1:6" ht="14.25">
      <c r="A35" s="5">
        <v>23</v>
      </c>
      <c r="B35" s="4" t="s">
        <v>40</v>
      </c>
      <c r="C35" s="14">
        <v>318478841</v>
      </c>
      <c r="D35" s="9">
        <v>21826</v>
      </c>
      <c r="E35" s="9" t="s">
        <v>89</v>
      </c>
      <c r="F35" s="9" t="s">
        <v>89</v>
      </c>
    </row>
    <row r="36" spans="1:6" ht="14.25">
      <c r="A36" s="7">
        <v>24</v>
      </c>
      <c r="B36" s="6" t="s">
        <v>41</v>
      </c>
      <c r="C36" s="15">
        <v>29399516.659999996</v>
      </c>
      <c r="D36" s="10">
        <v>1941</v>
      </c>
      <c r="E36" s="10">
        <v>445</v>
      </c>
      <c r="F36" s="10">
        <v>1496</v>
      </c>
    </row>
    <row r="37" spans="1:6" ht="14.25">
      <c r="A37" s="5">
        <v>25</v>
      </c>
      <c r="B37" s="4" t="s">
        <v>42</v>
      </c>
      <c r="C37" s="14">
        <v>180947200.40115196</v>
      </c>
      <c r="D37" s="9">
        <v>6088</v>
      </c>
      <c r="E37" s="9">
        <v>2512</v>
      </c>
      <c r="F37" s="9">
        <v>3576</v>
      </c>
    </row>
    <row r="38" spans="1:6" ht="14.25">
      <c r="A38" s="7">
        <v>26</v>
      </c>
      <c r="B38" s="6" t="s">
        <v>43</v>
      </c>
      <c r="C38" s="15">
        <v>16863126.35</v>
      </c>
      <c r="D38" s="10">
        <v>2527</v>
      </c>
      <c r="E38" s="10">
        <v>540</v>
      </c>
      <c r="F38" s="10">
        <v>1987</v>
      </c>
    </row>
    <row r="39" spans="1:6" ht="14.25">
      <c r="A39" s="5">
        <v>27</v>
      </c>
      <c r="B39" s="4" t="s">
        <v>44</v>
      </c>
      <c r="C39" s="14">
        <v>34477085.519999996</v>
      </c>
      <c r="D39" s="9">
        <v>2204</v>
      </c>
      <c r="E39" s="9">
        <v>760</v>
      </c>
      <c r="F39" s="9">
        <v>1444</v>
      </c>
    </row>
    <row r="40" spans="1:6" ht="14.25">
      <c r="A40" s="7">
        <v>28</v>
      </c>
      <c r="B40" s="6" t="s">
        <v>45</v>
      </c>
      <c r="C40" s="15">
        <v>179553063.24</v>
      </c>
      <c r="D40" s="10">
        <v>3887</v>
      </c>
      <c r="E40" s="10">
        <v>2801</v>
      </c>
      <c r="F40" s="10">
        <v>1086</v>
      </c>
    </row>
    <row r="41" spans="1:6" ht="14.25">
      <c r="A41" s="5">
        <v>29</v>
      </c>
      <c r="B41" s="4" t="s">
        <v>46</v>
      </c>
      <c r="C41" s="14">
        <v>472377630</v>
      </c>
      <c r="D41" s="9">
        <v>21830</v>
      </c>
      <c r="E41" s="9">
        <v>10725</v>
      </c>
      <c r="F41" s="9">
        <v>11105</v>
      </c>
    </row>
    <row r="42" spans="1:6" ht="14.25">
      <c r="A42" s="7">
        <v>30</v>
      </c>
      <c r="B42" s="6" t="s">
        <v>47</v>
      </c>
      <c r="C42" s="15">
        <v>439526816.1</v>
      </c>
      <c r="D42" s="10">
        <v>54030</v>
      </c>
      <c r="E42" s="10">
        <v>2351</v>
      </c>
      <c r="F42" s="10">
        <v>51679</v>
      </c>
    </row>
    <row r="43" spans="1:6" ht="14.25">
      <c r="A43" s="5">
        <v>31</v>
      </c>
      <c r="B43" s="4" t="s">
        <v>48</v>
      </c>
      <c r="C43" s="14">
        <v>270929670.1012</v>
      </c>
      <c r="D43" s="9">
        <v>8165</v>
      </c>
      <c r="E43" s="9">
        <v>2968</v>
      </c>
      <c r="F43" s="9">
        <v>5197</v>
      </c>
    </row>
    <row r="44" spans="1:6" ht="14.25">
      <c r="A44" s="40" t="s">
        <v>17</v>
      </c>
      <c r="B44" s="41"/>
      <c r="C44" s="26">
        <v>6810527682.443829</v>
      </c>
      <c r="D44" s="27">
        <v>453806</v>
      </c>
      <c r="E44" s="27">
        <v>230304</v>
      </c>
      <c r="F44" s="27">
        <v>200655</v>
      </c>
    </row>
    <row r="46" s="1" customFormat="1" ht="15.75">
      <c r="A46" s="38" t="s">
        <v>96</v>
      </c>
    </row>
    <row r="47" ht="14.25">
      <c r="A47" t="s">
        <v>83</v>
      </c>
    </row>
    <row r="48" ht="14.25">
      <c r="A48" s="1" t="s">
        <v>90</v>
      </c>
    </row>
  </sheetData>
  <sheetProtection/>
  <mergeCells count="2">
    <mergeCell ref="D11:F11"/>
    <mergeCell ref="A44:B44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T45"/>
  <sheetViews>
    <sheetView zoomScalePageLayoutView="0" workbookViewId="0" topLeftCell="A1">
      <selection activeCell="W11" sqref="W11"/>
    </sheetView>
  </sheetViews>
  <sheetFormatPr defaultColWidth="11.421875" defaultRowHeight="15"/>
  <cols>
    <col min="1" max="1" width="4.140625" style="3" bestFit="1" customWidth="1"/>
    <col min="2" max="2" width="22.00390625" style="0" bestFit="1" customWidth="1"/>
    <col min="3" max="19" width="3.7109375" style="0" bestFit="1" customWidth="1"/>
    <col min="20" max="20" width="9.7109375" style="0" customWidth="1"/>
    <col min="22" max="22" width="11.421875" style="1" customWidth="1"/>
    <col min="23" max="23" width="22.00390625" style="0" bestFit="1" customWidth="1"/>
    <col min="24" max="24" width="5.57421875" style="0" bestFit="1" customWidth="1"/>
    <col min="25" max="26" width="6.57421875" style="0" bestFit="1" customWidth="1"/>
    <col min="27" max="27" width="5.57421875" style="0" bestFit="1" customWidth="1"/>
    <col min="28" max="28" width="6.57421875" style="0" bestFit="1" customWidth="1"/>
    <col min="29" max="29" width="5.57421875" style="0" bestFit="1" customWidth="1"/>
    <col min="30" max="31" width="6.57421875" style="0" bestFit="1" customWidth="1"/>
    <col min="32" max="32" width="5.57421875" style="0" bestFit="1" customWidth="1"/>
    <col min="33" max="33" width="7.57421875" style="0" bestFit="1" customWidth="1"/>
    <col min="34" max="35" width="6.57421875" style="0" bestFit="1" customWidth="1"/>
    <col min="36" max="37" width="5.57421875" style="0" bestFit="1" customWidth="1"/>
    <col min="38" max="38" width="6.57421875" style="0" bestFit="1" customWidth="1"/>
    <col min="39" max="39" width="5.57421875" style="0" bestFit="1" customWidth="1"/>
    <col min="40" max="40" width="6.57421875" style="0" bestFit="1" customWidth="1"/>
    <col min="41" max="41" width="10.00390625" style="0" customWidth="1"/>
    <col min="43" max="43" width="11.421875" style="1" customWidth="1"/>
    <col min="44" max="44" width="24.421875" style="0" customWidth="1"/>
    <col min="45" max="45" width="15.421875" style="1" bestFit="1" customWidth="1"/>
  </cols>
  <sheetData>
    <row r="1" ht="15"/>
    <row r="2" ht="15"/>
    <row r="3" ht="15"/>
    <row r="4" s="1" customFormat="1" ht="15">
      <c r="A4" s="3"/>
    </row>
    <row r="5" s="1" customFormat="1" ht="15">
      <c r="A5" s="3"/>
    </row>
    <row r="6" s="1" customFormat="1" ht="15">
      <c r="A6" s="3"/>
    </row>
    <row r="7" s="1" customFormat="1" ht="15">
      <c r="A7" s="33" t="s">
        <v>97</v>
      </c>
    </row>
    <row r="8" s="1" customFormat="1" ht="15">
      <c r="A8" s="33" t="s">
        <v>99</v>
      </c>
    </row>
    <row r="9" s="1" customFormat="1" ht="14.25">
      <c r="A9" s="3"/>
    </row>
    <row r="10" spans="1:20" s="13" customFormat="1" ht="72">
      <c r="A10" s="22" t="s">
        <v>80</v>
      </c>
      <c r="B10" s="20" t="s">
        <v>87</v>
      </c>
      <c r="C10" s="21" t="s">
        <v>0</v>
      </c>
      <c r="D10" s="21" t="s">
        <v>1</v>
      </c>
      <c r="E10" s="21" t="s">
        <v>2</v>
      </c>
      <c r="F10" s="21" t="s">
        <v>3</v>
      </c>
      <c r="G10" s="21" t="s">
        <v>4</v>
      </c>
      <c r="H10" s="21" t="s">
        <v>5</v>
      </c>
      <c r="I10" s="21" t="s">
        <v>6</v>
      </c>
      <c r="J10" s="21" t="s">
        <v>7</v>
      </c>
      <c r="K10" s="21" t="s">
        <v>8</v>
      </c>
      <c r="L10" s="21" t="s">
        <v>9</v>
      </c>
      <c r="M10" s="21" t="s">
        <v>10</v>
      </c>
      <c r="N10" s="21" t="s">
        <v>11</v>
      </c>
      <c r="O10" s="21" t="s">
        <v>12</v>
      </c>
      <c r="P10" s="21" t="s">
        <v>13</v>
      </c>
      <c r="Q10" s="21" t="s">
        <v>14</v>
      </c>
      <c r="R10" s="21" t="s">
        <v>15</v>
      </c>
      <c r="S10" s="21" t="s">
        <v>16</v>
      </c>
      <c r="T10" s="22" t="s">
        <v>17</v>
      </c>
    </row>
    <row r="11" spans="1:20" ht="14.25">
      <c r="A11" s="5">
        <v>1</v>
      </c>
      <c r="B11" s="4" t="s">
        <v>18</v>
      </c>
      <c r="C11" s="5">
        <v>0</v>
      </c>
      <c r="D11" s="5">
        <v>0</v>
      </c>
      <c r="E11" s="5">
        <v>1</v>
      </c>
      <c r="F11" s="5">
        <v>1</v>
      </c>
      <c r="G11" s="5">
        <v>1</v>
      </c>
      <c r="H11" s="5">
        <v>0</v>
      </c>
      <c r="I11" s="5">
        <v>2</v>
      </c>
      <c r="J11" s="5">
        <v>1</v>
      </c>
      <c r="K11" s="5">
        <v>1</v>
      </c>
      <c r="L11" s="5">
        <v>1</v>
      </c>
      <c r="M11" s="5">
        <v>1</v>
      </c>
      <c r="N11" s="5">
        <v>2</v>
      </c>
      <c r="O11" s="5">
        <v>1</v>
      </c>
      <c r="P11" s="5">
        <v>2</v>
      </c>
      <c r="Q11" s="5">
        <v>0</v>
      </c>
      <c r="R11" s="5">
        <v>0</v>
      </c>
      <c r="S11" s="5">
        <v>0</v>
      </c>
      <c r="T11" s="5">
        <v>14</v>
      </c>
    </row>
    <row r="12" spans="1:20" ht="14.25">
      <c r="A12" s="7">
        <v>2</v>
      </c>
      <c r="B12" s="6" t="s">
        <v>19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2</v>
      </c>
      <c r="M12" s="7">
        <v>1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1</v>
      </c>
      <c r="T12" s="7">
        <v>4</v>
      </c>
    </row>
    <row r="13" spans="1:20" ht="14.25">
      <c r="A13" s="5">
        <v>3</v>
      </c>
      <c r="B13" s="4" t="s">
        <v>20</v>
      </c>
      <c r="C13" s="5">
        <v>0</v>
      </c>
      <c r="D13" s="5">
        <v>0</v>
      </c>
      <c r="E13" s="5">
        <v>0</v>
      </c>
      <c r="F13" s="5">
        <v>1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1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2</v>
      </c>
    </row>
    <row r="14" spans="1:20" ht="14.25">
      <c r="A14" s="7">
        <v>4</v>
      </c>
      <c r="B14" s="6" t="s">
        <v>21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1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1</v>
      </c>
    </row>
    <row r="15" spans="1:20" ht="14.25">
      <c r="A15" s="5">
        <v>5</v>
      </c>
      <c r="B15" s="4" t="s">
        <v>22</v>
      </c>
      <c r="C15" s="5">
        <v>0</v>
      </c>
      <c r="D15" s="5">
        <v>0</v>
      </c>
      <c r="E15" s="5">
        <v>1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1</v>
      </c>
    </row>
    <row r="16" spans="1:20" ht="14.25">
      <c r="A16" s="7">
        <v>6</v>
      </c>
      <c r="B16" s="6" t="s">
        <v>23</v>
      </c>
      <c r="C16" s="7">
        <v>1</v>
      </c>
      <c r="D16" s="7">
        <v>1</v>
      </c>
      <c r="E16" s="7">
        <v>1</v>
      </c>
      <c r="F16" s="7">
        <v>0</v>
      </c>
      <c r="G16" s="7">
        <v>1</v>
      </c>
      <c r="H16" s="7">
        <v>0</v>
      </c>
      <c r="I16" s="7">
        <v>1</v>
      </c>
      <c r="J16" s="7">
        <v>0</v>
      </c>
      <c r="K16" s="7">
        <v>0</v>
      </c>
      <c r="L16" s="7">
        <v>5</v>
      </c>
      <c r="M16" s="7">
        <v>1</v>
      </c>
      <c r="N16" s="7">
        <v>0</v>
      </c>
      <c r="O16" s="7">
        <v>1</v>
      </c>
      <c r="P16" s="7">
        <v>0</v>
      </c>
      <c r="Q16" s="7">
        <v>0</v>
      </c>
      <c r="R16" s="7">
        <v>0</v>
      </c>
      <c r="S16" s="7">
        <v>1</v>
      </c>
      <c r="T16" s="7">
        <v>13</v>
      </c>
    </row>
    <row r="17" spans="1:20" ht="14.25">
      <c r="A17" s="5">
        <v>7</v>
      </c>
      <c r="B17" s="4" t="s">
        <v>24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1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2</v>
      </c>
      <c r="T17" s="5">
        <v>3</v>
      </c>
    </row>
    <row r="18" spans="1:20" ht="14.25">
      <c r="A18" s="7">
        <v>8</v>
      </c>
      <c r="B18" s="6" t="s">
        <v>25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1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1</v>
      </c>
    </row>
    <row r="19" spans="1:20" ht="14.25">
      <c r="A19" s="5">
        <v>9</v>
      </c>
      <c r="B19" s="4" t="s">
        <v>26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1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1</v>
      </c>
    </row>
    <row r="20" spans="1:20" ht="14.25">
      <c r="A20" s="7">
        <v>10</v>
      </c>
      <c r="B20" s="6" t="s">
        <v>27</v>
      </c>
      <c r="C20" s="7">
        <v>0</v>
      </c>
      <c r="D20" s="7">
        <v>0</v>
      </c>
      <c r="E20" s="7">
        <v>3</v>
      </c>
      <c r="F20" s="7">
        <v>1</v>
      </c>
      <c r="G20" s="7">
        <v>1</v>
      </c>
      <c r="H20" s="7">
        <v>0</v>
      </c>
      <c r="I20" s="7">
        <v>1</v>
      </c>
      <c r="J20" s="7">
        <v>4</v>
      </c>
      <c r="K20" s="7">
        <v>0</v>
      </c>
      <c r="L20" s="7">
        <v>1</v>
      </c>
      <c r="M20" s="7">
        <v>1</v>
      </c>
      <c r="N20" s="7">
        <v>0</v>
      </c>
      <c r="O20" s="7">
        <v>0</v>
      </c>
      <c r="P20" s="7">
        <v>0</v>
      </c>
      <c r="Q20" s="7">
        <v>1</v>
      </c>
      <c r="R20" s="7">
        <v>0</v>
      </c>
      <c r="S20" s="7">
        <v>0</v>
      </c>
      <c r="T20" s="7">
        <v>13</v>
      </c>
    </row>
    <row r="21" spans="1:20" ht="14.25">
      <c r="A21" s="5">
        <v>11</v>
      </c>
      <c r="B21" s="4" t="s">
        <v>28</v>
      </c>
      <c r="C21" s="5">
        <v>0</v>
      </c>
      <c r="D21" s="5">
        <v>0</v>
      </c>
      <c r="E21" s="5">
        <v>1</v>
      </c>
      <c r="F21" s="5">
        <v>0</v>
      </c>
      <c r="G21" s="5">
        <v>1</v>
      </c>
      <c r="H21" s="5">
        <v>0</v>
      </c>
      <c r="I21" s="5">
        <v>0</v>
      </c>
      <c r="J21" s="5">
        <v>1</v>
      </c>
      <c r="K21" s="5">
        <v>0</v>
      </c>
      <c r="L21" s="5">
        <v>2</v>
      </c>
      <c r="M21" s="5">
        <v>1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7</v>
      </c>
    </row>
    <row r="22" spans="1:20" ht="14.25">
      <c r="A22" s="7">
        <v>12</v>
      </c>
      <c r="B22" s="6" t="s">
        <v>29</v>
      </c>
      <c r="C22" s="7">
        <v>0</v>
      </c>
      <c r="D22" s="7">
        <v>0</v>
      </c>
      <c r="E22" s="7">
        <v>0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1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1</v>
      </c>
    </row>
    <row r="23" spans="1:20" ht="14.25">
      <c r="A23" s="5">
        <v>13</v>
      </c>
      <c r="B23" s="4" t="s">
        <v>30</v>
      </c>
      <c r="C23" s="5">
        <v>1</v>
      </c>
      <c r="D23" s="5">
        <v>1</v>
      </c>
      <c r="E23" s="5">
        <v>3</v>
      </c>
      <c r="F23" s="5">
        <v>1</v>
      </c>
      <c r="G23" s="5">
        <v>1</v>
      </c>
      <c r="H23" s="5">
        <v>2</v>
      </c>
      <c r="I23" s="5">
        <v>4</v>
      </c>
      <c r="J23" s="5">
        <v>2</v>
      </c>
      <c r="K23" s="5">
        <v>1</v>
      </c>
      <c r="L23" s="5">
        <v>9</v>
      </c>
      <c r="M23" s="5">
        <v>2</v>
      </c>
      <c r="N23" s="5">
        <v>5</v>
      </c>
      <c r="O23" s="5">
        <v>1</v>
      </c>
      <c r="P23" s="5">
        <v>1</v>
      </c>
      <c r="Q23" s="5">
        <v>1</v>
      </c>
      <c r="R23" s="5"/>
      <c r="S23" s="5">
        <v>4</v>
      </c>
      <c r="T23" s="5">
        <v>39</v>
      </c>
    </row>
    <row r="24" spans="1:20" ht="14.25">
      <c r="A24" s="7">
        <v>14</v>
      </c>
      <c r="B24" s="6" t="s">
        <v>31</v>
      </c>
      <c r="C24" s="7">
        <v>0</v>
      </c>
      <c r="D24" s="7">
        <v>0</v>
      </c>
      <c r="E24" s="7">
        <v>0</v>
      </c>
      <c r="F24" s="7">
        <v>0</v>
      </c>
      <c r="G24" s="7">
        <v>0</v>
      </c>
      <c r="H24" s="7">
        <v>0</v>
      </c>
      <c r="I24" s="7">
        <v>0</v>
      </c>
      <c r="J24" s="7">
        <v>0</v>
      </c>
      <c r="K24" s="7">
        <v>0</v>
      </c>
      <c r="L24" s="7">
        <v>1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1</v>
      </c>
    </row>
    <row r="25" spans="1:20" ht="14.25">
      <c r="A25" s="5">
        <v>15</v>
      </c>
      <c r="B25" s="4" t="s">
        <v>32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1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1</v>
      </c>
    </row>
    <row r="26" spans="1:20" ht="14.25">
      <c r="A26" s="7">
        <v>16</v>
      </c>
      <c r="B26" s="6" t="s">
        <v>33</v>
      </c>
      <c r="C26" s="7">
        <v>0</v>
      </c>
      <c r="D26" s="7">
        <v>1</v>
      </c>
      <c r="E26" s="7">
        <v>0</v>
      </c>
      <c r="F26" s="7">
        <v>0</v>
      </c>
      <c r="G26" s="7">
        <v>0</v>
      </c>
      <c r="H26" s="7">
        <v>1</v>
      </c>
      <c r="I26" s="7">
        <v>0</v>
      </c>
      <c r="J26" s="7">
        <v>1</v>
      </c>
      <c r="K26" s="7">
        <v>0</v>
      </c>
      <c r="L26" s="7">
        <v>3</v>
      </c>
      <c r="M26" s="7">
        <v>1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1</v>
      </c>
      <c r="T26" s="7">
        <v>8</v>
      </c>
    </row>
    <row r="27" spans="1:20" ht="14.25">
      <c r="A27" s="5">
        <v>17</v>
      </c>
      <c r="B27" s="4" t="s">
        <v>34</v>
      </c>
      <c r="C27" s="5">
        <v>0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1</v>
      </c>
      <c r="K27" s="5">
        <v>0</v>
      </c>
      <c r="L27" s="5">
        <v>2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5</v>
      </c>
    </row>
    <row r="28" spans="1:20" ht="14.25">
      <c r="A28" s="7">
        <v>18</v>
      </c>
      <c r="B28" s="6" t="s">
        <v>35</v>
      </c>
      <c r="C28" s="7">
        <v>0</v>
      </c>
      <c r="D28" s="7">
        <v>0</v>
      </c>
      <c r="E28" s="7">
        <v>0</v>
      </c>
      <c r="F28" s="7">
        <v>0</v>
      </c>
      <c r="G28" s="7">
        <v>2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1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3</v>
      </c>
    </row>
    <row r="29" spans="1:20" ht="14.25">
      <c r="A29" s="5">
        <v>19</v>
      </c>
      <c r="B29" s="4" t="s">
        <v>36</v>
      </c>
      <c r="C29" s="5">
        <v>0</v>
      </c>
      <c r="D29" s="5">
        <v>0</v>
      </c>
      <c r="E29" s="5">
        <v>0</v>
      </c>
      <c r="F29" s="5">
        <v>0</v>
      </c>
      <c r="G29" s="5">
        <v>3</v>
      </c>
      <c r="H29" s="5">
        <v>0</v>
      </c>
      <c r="I29" s="5">
        <v>5</v>
      </c>
      <c r="J29" s="5">
        <v>0</v>
      </c>
      <c r="K29" s="5">
        <v>2</v>
      </c>
      <c r="L29" s="5">
        <v>0</v>
      </c>
      <c r="M29" s="5">
        <v>0</v>
      </c>
      <c r="N29" s="5">
        <v>1</v>
      </c>
      <c r="O29" s="5">
        <v>5</v>
      </c>
      <c r="P29" s="5">
        <v>0</v>
      </c>
      <c r="Q29" s="5">
        <v>0</v>
      </c>
      <c r="R29" s="5">
        <v>0</v>
      </c>
      <c r="S29" s="5">
        <v>0</v>
      </c>
      <c r="T29" s="5">
        <v>16</v>
      </c>
    </row>
    <row r="30" spans="1:20" ht="14.25">
      <c r="A30" s="7">
        <v>20</v>
      </c>
      <c r="B30" s="6" t="s">
        <v>37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1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0</v>
      </c>
      <c r="T30" s="7">
        <v>1</v>
      </c>
    </row>
    <row r="31" spans="1:20" ht="14.25">
      <c r="A31" s="5">
        <v>21</v>
      </c>
      <c r="B31" s="4" t="s">
        <v>38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1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1</v>
      </c>
    </row>
    <row r="32" spans="1:20" ht="14.25">
      <c r="A32" s="7">
        <v>22</v>
      </c>
      <c r="B32" s="6" t="s">
        <v>93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1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1</v>
      </c>
    </row>
    <row r="33" spans="1:20" ht="14.25">
      <c r="A33" s="5">
        <v>23</v>
      </c>
      <c r="B33" s="4" t="s">
        <v>40</v>
      </c>
      <c r="C33" s="5">
        <v>0</v>
      </c>
      <c r="D33" s="5">
        <v>0</v>
      </c>
      <c r="E33" s="5">
        <v>1</v>
      </c>
      <c r="F33" s="5">
        <v>0</v>
      </c>
      <c r="G33" s="5">
        <v>1</v>
      </c>
      <c r="H33" s="5">
        <v>0</v>
      </c>
      <c r="I33" s="5">
        <v>0</v>
      </c>
      <c r="J33" s="5">
        <v>0</v>
      </c>
      <c r="K33" s="5">
        <v>0</v>
      </c>
      <c r="L33" s="5">
        <v>2</v>
      </c>
      <c r="M33" s="5">
        <v>1</v>
      </c>
      <c r="N33" s="5">
        <v>1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6</v>
      </c>
    </row>
    <row r="34" spans="1:20" ht="14.25">
      <c r="A34" s="7">
        <v>24</v>
      </c>
      <c r="B34" s="6" t="s">
        <v>41</v>
      </c>
      <c r="C34" s="7">
        <v>0</v>
      </c>
      <c r="D34" s="7">
        <v>1</v>
      </c>
      <c r="E34" s="7">
        <v>1</v>
      </c>
      <c r="F34" s="7">
        <v>0</v>
      </c>
      <c r="G34" s="7">
        <v>0</v>
      </c>
      <c r="H34" s="7">
        <v>0</v>
      </c>
      <c r="I34" s="7">
        <v>0</v>
      </c>
      <c r="J34" s="7">
        <v>1</v>
      </c>
      <c r="K34" s="7">
        <v>0</v>
      </c>
      <c r="L34" s="7">
        <v>1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4</v>
      </c>
    </row>
    <row r="35" spans="1:20" ht="14.25">
      <c r="A35" s="5">
        <v>25</v>
      </c>
      <c r="B35" s="4" t="s">
        <v>42</v>
      </c>
      <c r="C35" s="5">
        <v>1</v>
      </c>
      <c r="D35" s="5">
        <v>0</v>
      </c>
      <c r="E35" s="5">
        <v>1</v>
      </c>
      <c r="F35" s="5">
        <v>0</v>
      </c>
      <c r="G35" s="5">
        <v>1</v>
      </c>
      <c r="H35" s="5">
        <v>1</v>
      </c>
      <c r="I35" s="5">
        <v>0</v>
      </c>
      <c r="J35" s="5">
        <v>1</v>
      </c>
      <c r="K35" s="5">
        <v>0</v>
      </c>
      <c r="L35" s="5">
        <v>2</v>
      </c>
      <c r="M35" s="5">
        <v>0</v>
      </c>
      <c r="N35" s="5">
        <v>1</v>
      </c>
      <c r="O35" s="5">
        <v>0</v>
      </c>
      <c r="P35" s="5">
        <v>0</v>
      </c>
      <c r="Q35" s="5">
        <v>0</v>
      </c>
      <c r="R35" s="5">
        <v>0</v>
      </c>
      <c r="S35" s="5">
        <v>1</v>
      </c>
      <c r="T35" s="5">
        <v>9</v>
      </c>
    </row>
    <row r="36" spans="1:20" ht="14.25">
      <c r="A36" s="7">
        <v>26</v>
      </c>
      <c r="B36" s="6" t="s">
        <v>43</v>
      </c>
      <c r="C36" s="7">
        <v>0</v>
      </c>
      <c r="D36" s="7">
        <v>0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1</v>
      </c>
      <c r="K36" s="7">
        <v>0</v>
      </c>
      <c r="L36" s="7">
        <v>2</v>
      </c>
      <c r="M36" s="7">
        <v>1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5</v>
      </c>
    </row>
    <row r="37" spans="1:20" ht="14.25">
      <c r="A37" s="5">
        <v>27</v>
      </c>
      <c r="B37" s="4" t="s">
        <v>44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3</v>
      </c>
      <c r="Q37" s="5">
        <v>0</v>
      </c>
      <c r="R37" s="5">
        <v>0</v>
      </c>
      <c r="S37" s="5">
        <v>0</v>
      </c>
      <c r="T37" s="5">
        <v>3</v>
      </c>
    </row>
    <row r="38" spans="1:20" ht="14.25">
      <c r="A38" s="7">
        <v>28</v>
      </c>
      <c r="B38" s="6" t="s">
        <v>45</v>
      </c>
      <c r="C38" s="7">
        <v>2</v>
      </c>
      <c r="D38" s="7">
        <v>0</v>
      </c>
      <c r="E38" s="7">
        <v>0</v>
      </c>
      <c r="F38" s="7">
        <v>1</v>
      </c>
      <c r="G38" s="7">
        <v>1</v>
      </c>
      <c r="H38" s="7">
        <v>0</v>
      </c>
      <c r="I38" s="7">
        <v>0</v>
      </c>
      <c r="J38" s="7">
        <v>0</v>
      </c>
      <c r="K38" s="7">
        <v>0</v>
      </c>
      <c r="L38" s="7">
        <v>2</v>
      </c>
      <c r="M38" s="7">
        <v>0</v>
      </c>
      <c r="N38" s="7">
        <v>2</v>
      </c>
      <c r="O38" s="7">
        <v>1</v>
      </c>
      <c r="P38" s="7">
        <v>1</v>
      </c>
      <c r="Q38" s="7">
        <v>0</v>
      </c>
      <c r="R38" s="7">
        <v>0</v>
      </c>
      <c r="S38" s="7">
        <v>0</v>
      </c>
      <c r="T38" s="7">
        <v>10</v>
      </c>
    </row>
    <row r="39" spans="1:20" ht="14.25">
      <c r="A39" s="5">
        <v>29</v>
      </c>
      <c r="B39" s="4" t="s">
        <v>46</v>
      </c>
      <c r="C39" s="5">
        <v>1</v>
      </c>
      <c r="D39" s="5">
        <v>1</v>
      </c>
      <c r="E39" s="5">
        <v>0</v>
      </c>
      <c r="F39" s="5">
        <v>2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4</v>
      </c>
      <c r="R39" s="5">
        <v>1</v>
      </c>
      <c r="S39" s="5">
        <v>1</v>
      </c>
      <c r="T39" s="5">
        <v>10</v>
      </c>
    </row>
    <row r="40" spans="1:20" ht="14.25">
      <c r="A40" s="7">
        <v>30</v>
      </c>
      <c r="B40" s="6" t="s">
        <v>47</v>
      </c>
      <c r="C40" s="7">
        <v>0</v>
      </c>
      <c r="D40" s="7">
        <v>1</v>
      </c>
      <c r="E40" s="7">
        <v>3</v>
      </c>
      <c r="F40" s="7">
        <v>0</v>
      </c>
      <c r="G40" s="7">
        <v>1</v>
      </c>
      <c r="H40" s="7">
        <v>0</v>
      </c>
      <c r="I40" s="7">
        <v>1</v>
      </c>
      <c r="J40" s="7">
        <v>3</v>
      </c>
      <c r="K40" s="7">
        <v>0</v>
      </c>
      <c r="L40" s="7">
        <v>4</v>
      </c>
      <c r="M40" s="7">
        <v>2</v>
      </c>
      <c r="N40" s="7">
        <v>1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16</v>
      </c>
    </row>
    <row r="41" spans="1:20" ht="14.25">
      <c r="A41" s="5">
        <v>31</v>
      </c>
      <c r="B41" s="4" t="s">
        <v>48</v>
      </c>
      <c r="C41" s="5">
        <v>0</v>
      </c>
      <c r="D41" s="5">
        <v>1</v>
      </c>
      <c r="E41" s="5">
        <v>1</v>
      </c>
      <c r="F41" s="5">
        <v>0</v>
      </c>
      <c r="G41" s="5">
        <v>1</v>
      </c>
      <c r="H41" s="5">
        <v>0</v>
      </c>
      <c r="I41" s="5">
        <v>0</v>
      </c>
      <c r="J41" s="5">
        <v>0</v>
      </c>
      <c r="K41" s="5">
        <v>0</v>
      </c>
      <c r="L41" s="5">
        <v>3</v>
      </c>
      <c r="M41" s="5">
        <v>1</v>
      </c>
      <c r="N41" s="5">
        <v>1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8</v>
      </c>
    </row>
    <row r="42" spans="1:20" ht="14.25">
      <c r="A42" s="42" t="s">
        <v>17</v>
      </c>
      <c r="B42" s="43"/>
      <c r="C42" s="28">
        <v>6</v>
      </c>
      <c r="D42" s="28">
        <v>8</v>
      </c>
      <c r="E42" s="28">
        <v>18</v>
      </c>
      <c r="F42" s="28">
        <v>7</v>
      </c>
      <c r="G42" s="28">
        <v>15</v>
      </c>
      <c r="H42" s="28">
        <v>5</v>
      </c>
      <c r="I42" s="28">
        <v>15</v>
      </c>
      <c r="J42" s="28">
        <v>16</v>
      </c>
      <c r="K42" s="28">
        <v>4</v>
      </c>
      <c r="L42" s="28">
        <v>50</v>
      </c>
      <c r="M42" s="28">
        <v>14</v>
      </c>
      <c r="N42" s="28">
        <v>16</v>
      </c>
      <c r="O42" s="28">
        <v>9</v>
      </c>
      <c r="P42" s="28">
        <v>7</v>
      </c>
      <c r="Q42" s="28">
        <v>6</v>
      </c>
      <c r="R42" s="28">
        <v>1</v>
      </c>
      <c r="S42" s="28">
        <v>11</v>
      </c>
      <c r="T42" s="28">
        <v>208</v>
      </c>
    </row>
    <row r="44" ht="15.75">
      <c r="A44" s="37" t="s">
        <v>94</v>
      </c>
    </row>
    <row r="45" ht="14.25">
      <c r="A45" s="1" t="s">
        <v>83</v>
      </c>
    </row>
  </sheetData>
  <sheetProtection/>
  <mergeCells count="1">
    <mergeCell ref="A42:B42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7:T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8.00390625" style="0" customWidth="1"/>
    <col min="2" max="2" width="25.421875" style="0" customWidth="1"/>
    <col min="3" max="3" width="4.8515625" style="0" bestFit="1" customWidth="1"/>
    <col min="4" max="5" width="5.7109375" style="0" bestFit="1" customWidth="1"/>
    <col min="6" max="6" width="4.8515625" style="0" bestFit="1" customWidth="1"/>
    <col min="7" max="7" width="5.7109375" style="0" bestFit="1" customWidth="1"/>
    <col min="8" max="8" width="4.8515625" style="0" bestFit="1" customWidth="1"/>
    <col min="9" max="10" width="5.7109375" style="0" bestFit="1" customWidth="1"/>
    <col min="11" max="11" width="4.8515625" style="0" bestFit="1" customWidth="1"/>
    <col min="12" max="12" width="6.57421875" style="0" bestFit="1" customWidth="1"/>
    <col min="13" max="14" width="5.7109375" style="0" bestFit="1" customWidth="1"/>
    <col min="15" max="15" width="6.57421875" style="0" bestFit="1" customWidth="1"/>
    <col min="16" max="16" width="4.8515625" style="0" bestFit="1" customWidth="1"/>
    <col min="17" max="17" width="5.7109375" style="0" bestFit="1" customWidth="1"/>
    <col min="18" max="18" width="4.8515625" style="0" bestFit="1" customWidth="1"/>
    <col min="19" max="19" width="5.7109375" style="0" bestFit="1" customWidth="1"/>
    <col min="20" max="20" width="7.7109375" style="0" bestFit="1" customWidth="1"/>
  </cols>
  <sheetData>
    <row r="7" ht="15">
      <c r="A7" s="33" t="s">
        <v>84</v>
      </c>
    </row>
    <row r="8" ht="15">
      <c r="A8" s="33" t="s">
        <v>82</v>
      </c>
    </row>
    <row r="11" spans="1:20" ht="62.25">
      <c r="A11" s="22" t="s">
        <v>80</v>
      </c>
      <c r="B11" s="20" t="s">
        <v>87</v>
      </c>
      <c r="C11" s="21" t="s">
        <v>0</v>
      </c>
      <c r="D11" s="21" t="s">
        <v>1</v>
      </c>
      <c r="E11" s="21" t="s">
        <v>2</v>
      </c>
      <c r="F11" s="21" t="s">
        <v>3</v>
      </c>
      <c r="G11" s="21" t="s">
        <v>4</v>
      </c>
      <c r="H11" s="21" t="s">
        <v>5</v>
      </c>
      <c r="I11" s="21" t="s">
        <v>6</v>
      </c>
      <c r="J11" s="21" t="s">
        <v>7</v>
      </c>
      <c r="K11" s="21" t="s">
        <v>8</v>
      </c>
      <c r="L11" s="21" t="s">
        <v>9</v>
      </c>
      <c r="M11" s="21" t="s">
        <v>10</v>
      </c>
      <c r="N11" s="21" t="s">
        <v>11</v>
      </c>
      <c r="O11" s="21" t="s">
        <v>12</v>
      </c>
      <c r="P11" s="21" t="s">
        <v>13</v>
      </c>
      <c r="Q11" s="21" t="s">
        <v>14</v>
      </c>
      <c r="R11" s="21" t="s">
        <v>15</v>
      </c>
      <c r="S11" s="21" t="s">
        <v>16</v>
      </c>
      <c r="T11" s="22" t="s">
        <v>17</v>
      </c>
    </row>
    <row r="12" spans="1:20" ht="14.25">
      <c r="A12" s="5">
        <v>1</v>
      </c>
      <c r="B12" s="4" t="s">
        <v>18</v>
      </c>
      <c r="C12" s="9">
        <v>0</v>
      </c>
      <c r="D12" s="9">
        <v>0</v>
      </c>
      <c r="E12" s="9">
        <v>218</v>
      </c>
      <c r="F12" s="9">
        <v>171</v>
      </c>
      <c r="G12" s="9">
        <v>401</v>
      </c>
      <c r="H12" s="9">
        <v>0</v>
      </c>
      <c r="I12" s="9">
        <v>1209</v>
      </c>
      <c r="J12" s="9">
        <v>107</v>
      </c>
      <c r="K12" s="9">
        <v>514</v>
      </c>
      <c r="L12" s="9">
        <v>485</v>
      </c>
      <c r="M12" s="9">
        <v>360</v>
      </c>
      <c r="N12" s="9">
        <v>1595</v>
      </c>
      <c r="O12" s="9">
        <v>470</v>
      </c>
      <c r="P12" s="9">
        <v>890</v>
      </c>
      <c r="Q12" s="9">
        <v>0</v>
      </c>
      <c r="R12" s="9">
        <v>0</v>
      </c>
      <c r="S12" s="9">
        <v>0</v>
      </c>
      <c r="T12" s="11">
        <v>6420</v>
      </c>
    </row>
    <row r="13" spans="1:20" ht="14.25">
      <c r="A13" s="7">
        <v>2</v>
      </c>
      <c r="B13" s="6" t="s">
        <v>19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1697</v>
      </c>
      <c r="M13" s="10">
        <v>1498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1031</v>
      </c>
      <c r="T13" s="12">
        <v>4226</v>
      </c>
    </row>
    <row r="14" spans="1:20" ht="14.25">
      <c r="A14" s="5">
        <v>3</v>
      </c>
      <c r="B14" s="4" t="s">
        <v>20</v>
      </c>
      <c r="C14" s="9">
        <v>0</v>
      </c>
      <c r="D14" s="9">
        <v>0</v>
      </c>
      <c r="E14" s="9">
        <v>0</v>
      </c>
      <c r="F14" s="9">
        <v>1158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1414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11">
        <v>2572</v>
      </c>
    </row>
    <row r="15" spans="1:20" ht="14.25">
      <c r="A15" s="7">
        <v>4</v>
      </c>
      <c r="B15" s="6" t="s">
        <v>21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2380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2">
        <v>2380</v>
      </c>
    </row>
    <row r="16" spans="1:20" ht="14.25">
      <c r="A16" s="5">
        <v>5</v>
      </c>
      <c r="B16" s="4" t="s">
        <v>22</v>
      </c>
      <c r="C16" s="9">
        <v>0</v>
      </c>
      <c r="D16" s="9">
        <v>0</v>
      </c>
      <c r="E16" s="9">
        <v>1272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11">
        <v>1272</v>
      </c>
    </row>
    <row r="17" spans="1:20" ht="14.25">
      <c r="A17" s="7">
        <v>6</v>
      </c>
      <c r="B17" s="6" t="s">
        <v>23</v>
      </c>
      <c r="C17" s="10">
        <v>81</v>
      </c>
      <c r="D17" s="10">
        <v>197</v>
      </c>
      <c r="E17" s="10">
        <v>177</v>
      </c>
      <c r="F17" s="10"/>
      <c r="G17" s="10">
        <v>109</v>
      </c>
      <c r="H17" s="10">
        <v>0</v>
      </c>
      <c r="I17" s="10">
        <v>329</v>
      </c>
      <c r="J17" s="10">
        <v>0</v>
      </c>
      <c r="K17" s="10">
        <v>0</v>
      </c>
      <c r="L17" s="10">
        <v>827</v>
      </c>
      <c r="M17" s="10">
        <v>173</v>
      </c>
      <c r="N17" s="10">
        <v>0</v>
      </c>
      <c r="O17" s="10">
        <v>100</v>
      </c>
      <c r="P17" s="10">
        <v>0</v>
      </c>
      <c r="Q17" s="10">
        <v>0</v>
      </c>
      <c r="R17" s="10">
        <v>0</v>
      </c>
      <c r="S17" s="10">
        <v>115</v>
      </c>
      <c r="T17" s="12">
        <v>2108</v>
      </c>
    </row>
    <row r="18" spans="1:20" ht="14.25">
      <c r="A18" s="5">
        <v>7</v>
      </c>
      <c r="B18" s="4" t="s">
        <v>24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21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9">
        <v>0</v>
      </c>
      <c r="R18" s="9">
        <v>0</v>
      </c>
      <c r="S18" s="9">
        <v>506</v>
      </c>
      <c r="T18" s="11">
        <v>527</v>
      </c>
    </row>
    <row r="19" spans="1:20" ht="14.25">
      <c r="A19" s="7">
        <v>8</v>
      </c>
      <c r="B19" s="6" t="s">
        <v>25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1021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2">
        <v>1021</v>
      </c>
    </row>
    <row r="20" spans="1:20" ht="14.25">
      <c r="A20" s="5">
        <v>9</v>
      </c>
      <c r="B20" s="4" t="s">
        <v>26</v>
      </c>
      <c r="C20" s="9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474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11">
        <v>474</v>
      </c>
    </row>
    <row r="21" spans="1:20" ht="14.25">
      <c r="A21" s="7">
        <v>10</v>
      </c>
      <c r="B21" s="6" t="s">
        <v>27</v>
      </c>
      <c r="C21" s="10">
        <v>0</v>
      </c>
      <c r="D21" s="10">
        <v>0</v>
      </c>
      <c r="E21" s="10">
        <v>1816</v>
      </c>
      <c r="F21" s="10">
        <v>122</v>
      </c>
      <c r="G21" s="10">
        <v>535</v>
      </c>
      <c r="H21" s="10">
        <v>0</v>
      </c>
      <c r="I21" s="10">
        <v>1677</v>
      </c>
      <c r="J21" s="10">
        <v>1931</v>
      </c>
      <c r="K21" s="10">
        <v>0</v>
      </c>
      <c r="L21" s="10">
        <v>3338</v>
      </c>
      <c r="M21" s="10">
        <v>364</v>
      </c>
      <c r="N21" s="10">
        <v>0</v>
      </c>
      <c r="O21" s="10">
        <v>0</v>
      </c>
      <c r="P21" s="10">
        <v>0</v>
      </c>
      <c r="Q21" s="10">
        <v>114</v>
      </c>
      <c r="R21" s="10">
        <v>0</v>
      </c>
      <c r="S21" s="10">
        <v>0</v>
      </c>
      <c r="T21" s="12">
        <v>9897</v>
      </c>
    </row>
    <row r="22" spans="1:20" ht="14.25">
      <c r="A22" s="5">
        <v>11</v>
      </c>
      <c r="B22" s="4" t="s">
        <v>28</v>
      </c>
      <c r="C22" s="9">
        <v>0</v>
      </c>
      <c r="D22" s="9">
        <v>0</v>
      </c>
      <c r="E22" s="9">
        <v>377</v>
      </c>
      <c r="F22" s="9">
        <v>0</v>
      </c>
      <c r="G22" s="9">
        <v>66</v>
      </c>
      <c r="H22" s="9">
        <v>0</v>
      </c>
      <c r="I22" s="9">
        <v>0</v>
      </c>
      <c r="J22" s="9">
        <v>443</v>
      </c>
      <c r="K22" s="9">
        <v>0</v>
      </c>
      <c r="L22" s="9">
        <v>1398</v>
      </c>
      <c r="M22" s="9">
        <v>306</v>
      </c>
      <c r="N22" s="9">
        <v>126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11">
        <v>2716</v>
      </c>
    </row>
    <row r="23" spans="1:20" ht="14.25">
      <c r="A23" s="7">
        <v>12</v>
      </c>
      <c r="B23" s="6" t="s">
        <v>29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592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0</v>
      </c>
      <c r="S23" s="10">
        <v>0</v>
      </c>
      <c r="T23" s="12">
        <v>592</v>
      </c>
    </row>
    <row r="24" spans="1:20" ht="14.25">
      <c r="A24" s="5">
        <v>13</v>
      </c>
      <c r="B24" s="4" t="s">
        <v>30</v>
      </c>
      <c r="C24" s="9">
        <v>42</v>
      </c>
      <c r="D24" s="9">
        <v>1988</v>
      </c>
      <c r="E24" s="9">
        <v>6474</v>
      </c>
      <c r="F24" s="9">
        <v>2070</v>
      </c>
      <c r="G24" s="9">
        <v>1912</v>
      </c>
      <c r="H24" s="9">
        <v>3433</v>
      </c>
      <c r="I24" s="9">
        <v>5861</v>
      </c>
      <c r="J24" s="9">
        <v>5039</v>
      </c>
      <c r="K24" s="9">
        <v>1292</v>
      </c>
      <c r="L24" s="9">
        <v>15392</v>
      </c>
      <c r="M24" s="9">
        <v>6006</v>
      </c>
      <c r="N24" s="9">
        <v>7440</v>
      </c>
      <c r="O24" s="9">
        <v>617</v>
      </c>
      <c r="P24" s="9">
        <v>1279</v>
      </c>
      <c r="Q24" s="9">
        <v>427</v>
      </c>
      <c r="R24" s="9"/>
      <c r="S24" s="9">
        <v>8441</v>
      </c>
      <c r="T24" s="11">
        <v>67713</v>
      </c>
    </row>
    <row r="25" spans="1:20" ht="14.25">
      <c r="A25" s="7">
        <v>14</v>
      </c>
      <c r="B25" s="6" t="s">
        <v>31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58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2">
        <v>58</v>
      </c>
    </row>
    <row r="26" spans="1:20" ht="14.25">
      <c r="A26" s="5">
        <v>15</v>
      </c>
      <c r="B26" s="4" t="s">
        <v>32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235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11">
        <v>235</v>
      </c>
    </row>
    <row r="27" spans="1:20" ht="14.25">
      <c r="A27" s="7">
        <v>16</v>
      </c>
      <c r="B27" s="6" t="s">
        <v>33</v>
      </c>
      <c r="C27" s="10">
        <v>0</v>
      </c>
      <c r="D27" s="10">
        <v>536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552</v>
      </c>
      <c r="K27" s="10">
        <v>0</v>
      </c>
      <c r="L27" s="10">
        <v>2659</v>
      </c>
      <c r="M27" s="10">
        <v>1237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529</v>
      </c>
      <c r="T27" s="12">
        <v>5513</v>
      </c>
    </row>
    <row r="28" spans="1:20" ht="14.25">
      <c r="A28" s="5">
        <v>17</v>
      </c>
      <c r="B28" s="4" t="s">
        <v>34</v>
      </c>
      <c r="C28" s="9">
        <v>0</v>
      </c>
      <c r="D28" s="9">
        <v>2112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807</v>
      </c>
      <c r="K28" s="9">
        <v>0</v>
      </c>
      <c r="L28" s="9">
        <v>1793</v>
      </c>
      <c r="M28" s="9">
        <v>901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11">
        <v>5613</v>
      </c>
    </row>
    <row r="29" spans="1:20" ht="14.25">
      <c r="A29" s="7">
        <v>18</v>
      </c>
      <c r="B29" s="6" t="s">
        <v>35</v>
      </c>
      <c r="C29" s="10">
        <v>0</v>
      </c>
      <c r="D29" s="10">
        <v>0</v>
      </c>
      <c r="E29" s="10">
        <v>0</v>
      </c>
      <c r="F29" s="10">
        <v>0</v>
      </c>
      <c r="G29" s="10">
        <v>827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304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2">
        <v>1131</v>
      </c>
    </row>
    <row r="30" spans="1:20" ht="14.25">
      <c r="A30" s="5">
        <v>19</v>
      </c>
      <c r="B30" s="4" t="s">
        <v>36</v>
      </c>
      <c r="C30" s="9">
        <v>0</v>
      </c>
      <c r="D30" s="9">
        <v>0</v>
      </c>
      <c r="E30" s="9">
        <v>0</v>
      </c>
      <c r="F30" s="9">
        <v>0</v>
      </c>
      <c r="G30" s="9">
        <v>2426</v>
      </c>
      <c r="H30" s="9">
        <v>0</v>
      </c>
      <c r="I30" s="9">
        <v>5658</v>
      </c>
      <c r="J30" s="9">
        <v>0</v>
      </c>
      <c r="K30" s="9">
        <v>1959</v>
      </c>
      <c r="L30" s="9">
        <v>0</v>
      </c>
      <c r="M30" s="9">
        <v>0</v>
      </c>
      <c r="N30" s="9">
        <v>1292</v>
      </c>
      <c r="O30" s="9">
        <v>5195</v>
      </c>
      <c r="P30" s="9">
        <v>0</v>
      </c>
      <c r="Q30" s="9">
        <v>0</v>
      </c>
      <c r="R30" s="9">
        <v>0</v>
      </c>
      <c r="S30" s="9">
        <v>0</v>
      </c>
      <c r="T30" s="11">
        <v>16530</v>
      </c>
    </row>
    <row r="31" spans="1:20" ht="14.25">
      <c r="A31" s="7">
        <v>20</v>
      </c>
      <c r="B31" s="6" t="s">
        <v>37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733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2">
        <v>733</v>
      </c>
    </row>
    <row r="32" spans="1:20" ht="14.25">
      <c r="A32" s="5">
        <v>21</v>
      </c>
      <c r="B32" s="4" t="s">
        <v>38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9">
        <v>18635</v>
      </c>
      <c r="M32" s="9">
        <v>0</v>
      </c>
      <c r="N32" s="9">
        <v>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11">
        <v>18635</v>
      </c>
    </row>
    <row r="33" spans="1:20" ht="14.25">
      <c r="A33" s="7">
        <v>22</v>
      </c>
      <c r="B33" s="6" t="s">
        <v>39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180942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2">
        <v>180942</v>
      </c>
    </row>
    <row r="34" spans="1:20" ht="14.25">
      <c r="A34" s="5">
        <v>23</v>
      </c>
      <c r="B34" s="4" t="s">
        <v>40</v>
      </c>
      <c r="C34" s="9">
        <v>0</v>
      </c>
      <c r="D34" s="9">
        <v>0</v>
      </c>
      <c r="E34" s="9">
        <v>2371</v>
      </c>
      <c r="F34" s="9">
        <v>0</v>
      </c>
      <c r="G34" s="9">
        <v>1437</v>
      </c>
      <c r="H34" s="9">
        <v>0</v>
      </c>
      <c r="I34" s="9">
        <v>0</v>
      </c>
      <c r="J34" s="9">
        <v>0</v>
      </c>
      <c r="K34" s="9">
        <v>0</v>
      </c>
      <c r="L34" s="9">
        <v>13488</v>
      </c>
      <c r="M34" s="9">
        <v>3931</v>
      </c>
      <c r="N34" s="9">
        <v>599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11">
        <v>21826</v>
      </c>
    </row>
    <row r="35" spans="1:20" ht="14.25">
      <c r="A35" s="7">
        <v>24</v>
      </c>
      <c r="B35" s="6" t="s">
        <v>41</v>
      </c>
      <c r="C35" s="10">
        <v>0</v>
      </c>
      <c r="D35" s="10">
        <v>61</v>
      </c>
      <c r="E35" s="10">
        <v>689</v>
      </c>
      <c r="F35" s="10">
        <v>0</v>
      </c>
      <c r="G35" s="10">
        <v>0</v>
      </c>
      <c r="H35" s="10">
        <v>0</v>
      </c>
      <c r="I35" s="10">
        <v>0</v>
      </c>
      <c r="J35" s="10">
        <v>1034</v>
      </c>
      <c r="K35" s="10">
        <v>0</v>
      </c>
      <c r="L35" s="10">
        <v>157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2">
        <v>1941</v>
      </c>
    </row>
    <row r="36" spans="1:20" ht="14.25">
      <c r="A36" s="5">
        <v>25</v>
      </c>
      <c r="B36" s="4" t="s">
        <v>42</v>
      </c>
      <c r="C36" s="9">
        <v>769</v>
      </c>
      <c r="D36" s="9">
        <v>0</v>
      </c>
      <c r="E36" s="9">
        <v>517</v>
      </c>
      <c r="F36" s="9">
        <v>0</v>
      </c>
      <c r="G36" s="9">
        <v>840</v>
      </c>
      <c r="H36" s="9">
        <v>534</v>
      </c>
      <c r="I36" s="9">
        <v>0</v>
      </c>
      <c r="J36" s="9">
        <v>1577</v>
      </c>
      <c r="K36" s="9">
        <v>0</v>
      </c>
      <c r="L36" s="9">
        <v>1388</v>
      </c>
      <c r="M36" s="9">
        <v>0</v>
      </c>
      <c r="N36" s="9">
        <v>229</v>
      </c>
      <c r="O36" s="9">
        <v>0</v>
      </c>
      <c r="P36" s="9">
        <v>0</v>
      </c>
      <c r="Q36" s="9">
        <v>0</v>
      </c>
      <c r="R36" s="9">
        <v>0</v>
      </c>
      <c r="S36" s="9">
        <v>234</v>
      </c>
      <c r="T36" s="11">
        <v>6088</v>
      </c>
    </row>
    <row r="37" spans="1:20" ht="14.25">
      <c r="A37" s="7">
        <v>26</v>
      </c>
      <c r="B37" s="6" t="s">
        <v>43</v>
      </c>
      <c r="C37" s="10">
        <v>0</v>
      </c>
      <c r="D37" s="10">
        <v>0</v>
      </c>
      <c r="E37" s="10">
        <v>777</v>
      </c>
      <c r="F37" s="10">
        <v>0</v>
      </c>
      <c r="G37" s="10">
        <v>0</v>
      </c>
      <c r="H37" s="10">
        <v>0</v>
      </c>
      <c r="I37" s="10">
        <v>0</v>
      </c>
      <c r="J37" s="10">
        <v>675</v>
      </c>
      <c r="K37" s="10">
        <v>0</v>
      </c>
      <c r="L37" s="10">
        <v>855</v>
      </c>
      <c r="M37" s="10">
        <v>220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2">
        <v>2527</v>
      </c>
    </row>
    <row r="38" spans="1:20" ht="14.25">
      <c r="A38" s="5">
        <v>27</v>
      </c>
      <c r="B38" s="4" t="s">
        <v>44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9">
        <v>0</v>
      </c>
      <c r="M38" s="9">
        <v>0</v>
      </c>
      <c r="N38" s="9">
        <v>0</v>
      </c>
      <c r="O38" s="9">
        <v>0</v>
      </c>
      <c r="P38" s="9">
        <v>2204</v>
      </c>
      <c r="Q38" s="9">
        <v>0</v>
      </c>
      <c r="R38" s="9">
        <v>0</v>
      </c>
      <c r="S38" s="9">
        <v>0</v>
      </c>
      <c r="T38" s="11">
        <v>2204</v>
      </c>
    </row>
    <row r="39" spans="1:20" ht="14.25">
      <c r="A39" s="7">
        <v>28</v>
      </c>
      <c r="B39" s="6" t="s">
        <v>45</v>
      </c>
      <c r="C39" s="10">
        <v>472</v>
      </c>
      <c r="D39" s="10">
        <v>0</v>
      </c>
      <c r="E39" s="10">
        <v>0</v>
      </c>
      <c r="F39" s="10">
        <v>893</v>
      </c>
      <c r="G39" s="10">
        <v>419</v>
      </c>
      <c r="H39" s="10">
        <v>0</v>
      </c>
      <c r="I39" s="10">
        <v>0</v>
      </c>
      <c r="J39" s="10">
        <v>0</v>
      </c>
      <c r="K39" s="10">
        <v>0</v>
      </c>
      <c r="L39" s="10">
        <v>664</v>
      </c>
      <c r="M39" s="10">
        <v>0</v>
      </c>
      <c r="N39" s="10">
        <v>1045</v>
      </c>
      <c r="O39" s="10">
        <v>288</v>
      </c>
      <c r="P39" s="10">
        <v>106</v>
      </c>
      <c r="Q39" s="10">
        <v>0</v>
      </c>
      <c r="R39" s="10">
        <v>0</v>
      </c>
      <c r="S39" s="10">
        <v>0</v>
      </c>
      <c r="T39" s="12">
        <v>3887</v>
      </c>
    </row>
    <row r="40" spans="1:20" ht="14.25">
      <c r="A40" s="5">
        <v>29</v>
      </c>
      <c r="B40" s="4" t="s">
        <v>46</v>
      </c>
      <c r="C40" s="9">
        <v>1586</v>
      </c>
      <c r="D40" s="9">
        <v>1513</v>
      </c>
      <c r="E40" s="9">
        <v>0</v>
      </c>
      <c r="F40" s="9">
        <v>4395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10265</v>
      </c>
      <c r="R40" s="9">
        <v>2610</v>
      </c>
      <c r="S40" s="9">
        <v>1461</v>
      </c>
      <c r="T40" s="11">
        <v>21830</v>
      </c>
    </row>
    <row r="41" spans="1:20" ht="14.25">
      <c r="A41" s="7">
        <v>30</v>
      </c>
      <c r="B41" s="6" t="s">
        <v>47</v>
      </c>
      <c r="C41" s="10">
        <v>0</v>
      </c>
      <c r="D41" s="10">
        <v>4361</v>
      </c>
      <c r="E41" s="10">
        <v>10913</v>
      </c>
      <c r="F41" s="10">
        <v>0</v>
      </c>
      <c r="G41" s="10">
        <v>3148</v>
      </c>
      <c r="H41" s="10">
        <v>0</v>
      </c>
      <c r="I41" s="10">
        <v>1800</v>
      </c>
      <c r="J41" s="10">
        <v>8401</v>
      </c>
      <c r="K41" s="10">
        <v>0</v>
      </c>
      <c r="L41" s="10">
        <v>11621</v>
      </c>
      <c r="M41" s="10">
        <v>10730</v>
      </c>
      <c r="N41" s="10">
        <v>3056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2">
        <v>54030</v>
      </c>
    </row>
    <row r="42" spans="1:20" ht="14.25">
      <c r="A42" s="5">
        <v>31</v>
      </c>
      <c r="B42" s="4" t="s">
        <v>48</v>
      </c>
      <c r="C42" s="9">
        <v>0</v>
      </c>
      <c r="D42" s="9">
        <v>1134</v>
      </c>
      <c r="E42" s="9">
        <v>998</v>
      </c>
      <c r="F42" s="9">
        <v>0</v>
      </c>
      <c r="G42" s="9">
        <v>1073</v>
      </c>
      <c r="H42" s="9">
        <v>0</v>
      </c>
      <c r="I42" s="9">
        <v>0</v>
      </c>
      <c r="J42" s="9">
        <v>0</v>
      </c>
      <c r="K42" s="9">
        <v>0</v>
      </c>
      <c r="L42" s="9">
        <v>1992</v>
      </c>
      <c r="M42" s="9">
        <v>1473</v>
      </c>
      <c r="N42" s="9">
        <v>1495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11">
        <v>8165</v>
      </c>
    </row>
    <row r="43" spans="1:20" ht="14.25">
      <c r="A43" s="42" t="s">
        <v>17</v>
      </c>
      <c r="B43" s="43"/>
      <c r="C43" s="25">
        <v>2950</v>
      </c>
      <c r="D43" s="25">
        <v>11902</v>
      </c>
      <c r="E43" s="25">
        <v>26599</v>
      </c>
      <c r="F43" s="25">
        <v>8809</v>
      </c>
      <c r="G43" s="25">
        <v>13193</v>
      </c>
      <c r="H43" s="25">
        <v>3988</v>
      </c>
      <c r="I43" s="25">
        <v>18914</v>
      </c>
      <c r="J43" s="25">
        <v>20566</v>
      </c>
      <c r="K43" s="25">
        <v>3765</v>
      </c>
      <c r="L43" s="25">
        <v>261858</v>
      </c>
      <c r="M43" s="25">
        <v>27199</v>
      </c>
      <c r="N43" s="25">
        <v>17181</v>
      </c>
      <c r="O43" s="25">
        <v>6670</v>
      </c>
      <c r="P43" s="25">
        <v>4479</v>
      </c>
      <c r="Q43" s="25">
        <v>10806</v>
      </c>
      <c r="R43" s="25">
        <v>2610</v>
      </c>
      <c r="S43" s="25">
        <v>12317</v>
      </c>
      <c r="T43" s="25">
        <v>453806</v>
      </c>
    </row>
    <row r="46" ht="14.25">
      <c r="A46" s="1" t="s">
        <v>83</v>
      </c>
    </row>
  </sheetData>
  <sheetProtection/>
  <mergeCells count="1">
    <mergeCell ref="A43:B4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E46"/>
  <sheetViews>
    <sheetView zoomScalePageLayoutView="0" workbookViewId="0" topLeftCell="A1">
      <selection activeCell="I11" sqref="I11"/>
    </sheetView>
  </sheetViews>
  <sheetFormatPr defaultColWidth="11.421875" defaultRowHeight="15"/>
  <cols>
    <col min="2" max="2" width="27.57421875" style="0" bestFit="1" customWidth="1"/>
    <col min="4" max="4" width="15.8515625" style="0" customWidth="1"/>
  </cols>
  <sheetData>
    <row r="5" s="1" customFormat="1" ht="15"/>
    <row r="6" s="1" customFormat="1" ht="15"/>
    <row r="7" s="1" customFormat="1" ht="15">
      <c r="A7" s="33" t="s">
        <v>100</v>
      </c>
    </row>
    <row r="8" s="1" customFormat="1" ht="15">
      <c r="A8" s="33" t="s">
        <v>99</v>
      </c>
    </row>
    <row r="9" s="1" customFormat="1" ht="14.25"/>
    <row r="10" s="1" customFormat="1" ht="14.25"/>
    <row r="11" spans="1:5" ht="28.5">
      <c r="A11" s="22" t="s">
        <v>80</v>
      </c>
      <c r="B11" s="23" t="s">
        <v>78</v>
      </c>
      <c r="C11" s="34" t="s">
        <v>57</v>
      </c>
      <c r="D11" s="34" t="s">
        <v>58</v>
      </c>
      <c r="E11" s="34" t="s">
        <v>77</v>
      </c>
    </row>
    <row r="12" spans="1:5" ht="14.25">
      <c r="A12" s="5">
        <v>1</v>
      </c>
      <c r="B12" s="4" t="s">
        <v>18</v>
      </c>
      <c r="C12" s="9">
        <v>24</v>
      </c>
      <c r="D12" s="9">
        <v>52</v>
      </c>
      <c r="E12" s="9">
        <v>76</v>
      </c>
    </row>
    <row r="13" spans="1:5" ht="14.25">
      <c r="A13" s="7">
        <v>2</v>
      </c>
      <c r="B13" s="6" t="s">
        <v>19</v>
      </c>
      <c r="C13" s="10">
        <v>17</v>
      </c>
      <c r="D13" s="10">
        <v>27</v>
      </c>
      <c r="E13" s="10">
        <v>44</v>
      </c>
    </row>
    <row r="14" spans="1:5" ht="14.25">
      <c r="A14" s="5">
        <v>3</v>
      </c>
      <c r="B14" s="4" t="s">
        <v>20</v>
      </c>
      <c r="C14" s="9">
        <v>11</v>
      </c>
      <c r="D14" s="9">
        <v>39</v>
      </c>
      <c r="E14" s="9">
        <v>50</v>
      </c>
    </row>
    <row r="15" spans="1:5" ht="14.25">
      <c r="A15" s="7">
        <v>4</v>
      </c>
      <c r="B15" s="6" t="s">
        <v>21</v>
      </c>
      <c r="C15" s="10">
        <v>11</v>
      </c>
      <c r="D15" s="10">
        <v>33</v>
      </c>
      <c r="E15" s="10">
        <v>44</v>
      </c>
    </row>
    <row r="16" spans="1:5" ht="14.25">
      <c r="A16" s="5">
        <v>5</v>
      </c>
      <c r="B16" s="4" t="s">
        <v>22</v>
      </c>
      <c r="C16" s="9">
        <v>8</v>
      </c>
      <c r="D16" s="9">
        <v>8</v>
      </c>
      <c r="E16" s="9">
        <v>16</v>
      </c>
    </row>
    <row r="17" spans="1:5" ht="14.25">
      <c r="A17" s="7">
        <v>6</v>
      </c>
      <c r="B17" s="6" t="s">
        <v>23</v>
      </c>
      <c r="C17" s="10">
        <v>86</v>
      </c>
      <c r="D17" s="10">
        <v>91</v>
      </c>
      <c r="E17" s="10">
        <v>177</v>
      </c>
    </row>
    <row r="18" spans="1:5" ht="14.25">
      <c r="A18" s="5">
        <v>7</v>
      </c>
      <c r="B18" s="4" t="s">
        <v>24</v>
      </c>
      <c r="C18" s="9">
        <v>5</v>
      </c>
      <c r="D18" s="9">
        <v>14</v>
      </c>
      <c r="E18" s="9">
        <v>19</v>
      </c>
    </row>
    <row r="19" spans="1:5" ht="14.25">
      <c r="A19" s="7">
        <v>8</v>
      </c>
      <c r="B19" s="6" t="s">
        <v>25</v>
      </c>
      <c r="C19" s="10">
        <v>8</v>
      </c>
      <c r="D19" s="10">
        <v>12</v>
      </c>
      <c r="E19" s="10">
        <v>20</v>
      </c>
    </row>
    <row r="20" spans="1:5" ht="14.25">
      <c r="A20" s="5">
        <v>9</v>
      </c>
      <c r="B20" s="4" t="s">
        <v>26</v>
      </c>
      <c r="C20" s="9">
        <v>9</v>
      </c>
      <c r="D20" s="9">
        <v>8</v>
      </c>
      <c r="E20" s="9">
        <v>17</v>
      </c>
    </row>
    <row r="21" spans="1:5" ht="14.25">
      <c r="A21" s="7">
        <v>10</v>
      </c>
      <c r="B21" s="6" t="s">
        <v>27</v>
      </c>
      <c r="C21" s="10">
        <v>25</v>
      </c>
      <c r="D21" s="10">
        <v>67</v>
      </c>
      <c r="E21" s="10">
        <v>92</v>
      </c>
    </row>
    <row r="22" spans="1:5" ht="14.25">
      <c r="A22" s="5">
        <v>11</v>
      </c>
      <c r="B22" s="4" t="s">
        <v>28</v>
      </c>
      <c r="C22" s="9">
        <v>1</v>
      </c>
      <c r="D22" s="9">
        <v>25</v>
      </c>
      <c r="E22" s="9">
        <v>51</v>
      </c>
    </row>
    <row r="23" spans="1:5" ht="14.25">
      <c r="A23" s="7">
        <v>12</v>
      </c>
      <c r="B23" s="6" t="s">
        <v>52</v>
      </c>
      <c r="C23" s="10">
        <v>1</v>
      </c>
      <c r="D23" s="10">
        <v>7</v>
      </c>
      <c r="E23" s="10">
        <v>14</v>
      </c>
    </row>
    <row r="24" spans="1:5" ht="14.25">
      <c r="A24" s="5">
        <v>13</v>
      </c>
      <c r="B24" s="4" t="s">
        <v>30</v>
      </c>
      <c r="C24" s="9">
        <v>220</v>
      </c>
      <c r="D24" s="9">
        <v>411</v>
      </c>
      <c r="E24" s="9">
        <v>631</v>
      </c>
    </row>
    <row r="25" spans="1:5" ht="14.25">
      <c r="A25" s="7">
        <v>14</v>
      </c>
      <c r="B25" s="6" t="s">
        <v>53</v>
      </c>
      <c r="C25" s="10">
        <v>3</v>
      </c>
      <c r="D25" s="10">
        <v>43</v>
      </c>
      <c r="E25" s="10">
        <v>46</v>
      </c>
    </row>
    <row r="26" spans="1:5" ht="14.25">
      <c r="A26" s="5">
        <v>15</v>
      </c>
      <c r="B26" s="4" t="s">
        <v>32</v>
      </c>
      <c r="C26" s="9">
        <v>1</v>
      </c>
      <c r="D26" s="9">
        <v>13</v>
      </c>
      <c r="E26" s="9">
        <v>14</v>
      </c>
    </row>
    <row r="27" spans="1:5" ht="14.25">
      <c r="A27" s="7">
        <v>16</v>
      </c>
      <c r="B27" s="6" t="s">
        <v>33</v>
      </c>
      <c r="C27" s="10">
        <v>25</v>
      </c>
      <c r="D27" s="10">
        <v>38</v>
      </c>
      <c r="E27" s="10">
        <v>63</v>
      </c>
    </row>
    <row r="28" spans="1:5" ht="14.25">
      <c r="A28" s="5">
        <v>17</v>
      </c>
      <c r="B28" s="4" t="s">
        <v>34</v>
      </c>
      <c r="C28" s="9">
        <v>20</v>
      </c>
      <c r="D28" s="9">
        <v>33</v>
      </c>
      <c r="E28" s="9">
        <v>53</v>
      </c>
    </row>
    <row r="29" spans="1:5" ht="14.25">
      <c r="A29" s="7">
        <v>18</v>
      </c>
      <c r="B29" s="6" t="s">
        <v>35</v>
      </c>
      <c r="C29" s="10">
        <v>7</v>
      </c>
      <c r="D29" s="10">
        <v>15</v>
      </c>
      <c r="E29" s="10">
        <v>22</v>
      </c>
    </row>
    <row r="30" spans="1:5" ht="14.25">
      <c r="A30" s="5">
        <v>19</v>
      </c>
      <c r="B30" s="4" t="s">
        <v>36</v>
      </c>
      <c r="C30" s="9">
        <v>52</v>
      </c>
      <c r="D30" s="9">
        <v>71</v>
      </c>
      <c r="E30" s="9">
        <v>123</v>
      </c>
    </row>
    <row r="31" spans="1:5" ht="14.25">
      <c r="A31" s="7">
        <v>20</v>
      </c>
      <c r="B31" s="6" t="s">
        <v>54</v>
      </c>
      <c r="C31" s="10">
        <v>0</v>
      </c>
      <c r="D31" s="10">
        <v>2</v>
      </c>
      <c r="E31" s="10">
        <v>2</v>
      </c>
    </row>
    <row r="32" spans="1:5" ht="14.25">
      <c r="A32" s="5">
        <v>21</v>
      </c>
      <c r="B32" s="4" t="s">
        <v>38</v>
      </c>
      <c r="C32" s="9">
        <v>3</v>
      </c>
      <c r="D32" s="9">
        <v>118</v>
      </c>
      <c r="E32" s="9">
        <v>121</v>
      </c>
    </row>
    <row r="33" spans="1:5" ht="14.25">
      <c r="A33" s="7">
        <v>22</v>
      </c>
      <c r="B33" s="6" t="s">
        <v>55</v>
      </c>
      <c r="C33" s="10">
        <v>55</v>
      </c>
      <c r="D33" s="10">
        <v>297</v>
      </c>
      <c r="E33" s="10">
        <v>352</v>
      </c>
    </row>
    <row r="34" spans="1:5" ht="14.25">
      <c r="A34" s="5">
        <v>23</v>
      </c>
      <c r="B34" s="4" t="s">
        <v>40</v>
      </c>
      <c r="C34" s="9">
        <v>80</v>
      </c>
      <c r="D34" s="9">
        <v>144</v>
      </c>
      <c r="E34" s="9">
        <v>224</v>
      </c>
    </row>
    <row r="35" spans="1:5" ht="14.25">
      <c r="A35" s="7">
        <v>24</v>
      </c>
      <c r="B35" s="6" t="s">
        <v>41</v>
      </c>
      <c r="C35" s="10">
        <v>14</v>
      </c>
      <c r="D35" s="10">
        <v>31</v>
      </c>
      <c r="E35" s="10">
        <v>45</v>
      </c>
    </row>
    <row r="36" spans="1:5" ht="14.25">
      <c r="A36" s="5">
        <v>25</v>
      </c>
      <c r="B36" s="4" t="s">
        <v>42</v>
      </c>
      <c r="C36" s="9">
        <v>41</v>
      </c>
      <c r="D36" s="9">
        <v>49</v>
      </c>
      <c r="E36" s="9">
        <v>90</v>
      </c>
    </row>
    <row r="37" spans="1:5" ht="14.25">
      <c r="A37" s="7">
        <v>26</v>
      </c>
      <c r="B37" s="6" t="s">
        <v>43</v>
      </c>
      <c r="C37" s="10">
        <v>60</v>
      </c>
      <c r="D37" s="10">
        <v>24</v>
      </c>
      <c r="E37" s="10">
        <v>84</v>
      </c>
    </row>
    <row r="38" spans="1:5" ht="14.25">
      <c r="A38" s="5">
        <v>27</v>
      </c>
      <c r="B38" s="4" t="s">
        <v>44</v>
      </c>
      <c r="C38" s="9">
        <v>8</v>
      </c>
      <c r="D38" s="9">
        <v>22</v>
      </c>
      <c r="E38" s="9">
        <v>30</v>
      </c>
    </row>
    <row r="39" spans="1:5" ht="14.25">
      <c r="A39" s="7">
        <v>28</v>
      </c>
      <c r="B39" s="6" t="s">
        <v>45</v>
      </c>
      <c r="C39" s="10">
        <v>19</v>
      </c>
      <c r="D39" s="10">
        <v>43</v>
      </c>
      <c r="E39" s="10">
        <v>62</v>
      </c>
    </row>
    <row r="40" spans="1:5" ht="14.25">
      <c r="A40" s="5">
        <v>29</v>
      </c>
      <c r="B40" s="4" t="s">
        <v>56</v>
      </c>
      <c r="C40" s="9">
        <v>60</v>
      </c>
      <c r="D40" s="9">
        <v>54</v>
      </c>
      <c r="E40" s="9">
        <v>114</v>
      </c>
    </row>
    <row r="41" spans="1:5" ht="14.25">
      <c r="A41" s="7">
        <v>30</v>
      </c>
      <c r="B41" s="6" t="s">
        <v>47</v>
      </c>
      <c r="C41" s="10">
        <v>171</v>
      </c>
      <c r="D41" s="10">
        <v>243</v>
      </c>
      <c r="E41" s="10">
        <v>414</v>
      </c>
    </row>
    <row r="42" spans="1:5" ht="14.25">
      <c r="A42" s="5">
        <v>31</v>
      </c>
      <c r="B42" s="4" t="s">
        <v>48</v>
      </c>
      <c r="C42" s="9">
        <v>32</v>
      </c>
      <c r="D42" s="9">
        <v>61</v>
      </c>
      <c r="E42" s="9">
        <v>93</v>
      </c>
    </row>
    <row r="43" spans="1:5" ht="14.25">
      <c r="A43" s="40" t="s">
        <v>17</v>
      </c>
      <c r="B43" s="41"/>
      <c r="C43" s="27">
        <v>1077</v>
      </c>
      <c r="D43" s="27">
        <v>2095</v>
      </c>
      <c r="E43" s="27">
        <v>3203</v>
      </c>
    </row>
    <row r="46" ht="14.25">
      <c r="A46" t="s">
        <v>83</v>
      </c>
    </row>
  </sheetData>
  <sheetProtection/>
  <mergeCells count="1">
    <mergeCell ref="A43:B43"/>
  </mergeCells>
  <printOptions/>
  <pageMargins left="0.7" right="0.7" top="0.75" bottom="0.75" header="0.3" footer="0.3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AH33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F17" sqref="F17"/>
    </sheetView>
  </sheetViews>
  <sheetFormatPr defaultColWidth="11.421875" defaultRowHeight="15"/>
  <cols>
    <col min="1" max="1" width="19.00390625" style="0" customWidth="1"/>
    <col min="2" max="2" width="13.7109375" style="0" bestFit="1" customWidth="1"/>
    <col min="3" max="5" width="12.7109375" style="0" bestFit="1" customWidth="1"/>
    <col min="6" max="6" width="16.421875" style="0" customWidth="1"/>
    <col min="7" max="7" width="12.7109375" style="0" bestFit="1" customWidth="1"/>
    <col min="8" max="8" width="11.7109375" style="0" bestFit="1" customWidth="1"/>
    <col min="9" max="9" width="12.7109375" style="0" bestFit="1" customWidth="1"/>
    <col min="10" max="10" width="11.7109375" style="0" bestFit="1" customWidth="1"/>
    <col min="11" max="11" width="13.7109375" style="0" bestFit="1" customWidth="1"/>
    <col min="12" max="13" width="12.7109375" style="0" bestFit="1" customWidth="1"/>
    <col min="14" max="14" width="15.28125" style="0" bestFit="1" customWidth="1"/>
    <col min="15" max="15" width="11.7109375" style="0" bestFit="1" customWidth="1"/>
    <col min="16" max="19" width="12.7109375" style="0" bestFit="1" customWidth="1"/>
    <col min="20" max="20" width="13.7109375" style="0" bestFit="1" customWidth="1"/>
    <col min="21" max="21" width="12.7109375" style="0" bestFit="1" customWidth="1"/>
    <col min="22" max="22" width="13.7109375" style="0" bestFit="1" customWidth="1"/>
    <col min="23" max="23" width="15.28125" style="0" bestFit="1" customWidth="1"/>
    <col min="24" max="24" width="13.7109375" style="0" bestFit="1" customWidth="1"/>
    <col min="25" max="25" width="12.7109375" style="0" bestFit="1" customWidth="1"/>
    <col min="26" max="26" width="13.7109375" style="0" bestFit="1" customWidth="1"/>
    <col min="27" max="28" width="12.7109375" style="0" bestFit="1" customWidth="1"/>
    <col min="29" max="32" width="13.7109375" style="0" bestFit="1" customWidth="1"/>
    <col min="33" max="33" width="15.28125" style="0" bestFit="1" customWidth="1"/>
    <col min="34" max="34" width="13.57421875" style="0" customWidth="1"/>
  </cols>
  <sheetData>
    <row r="1" s="1" customFormat="1" ht="15"/>
    <row r="2" s="1" customFormat="1" ht="15"/>
    <row r="3" s="1" customFormat="1" ht="15"/>
    <row r="4" s="1" customFormat="1" ht="15"/>
    <row r="5" s="1" customFormat="1" ht="15"/>
    <row r="6" s="1" customFormat="1" ht="15"/>
    <row r="7" s="1" customFormat="1" ht="17.25">
      <c r="A7" s="33" t="s">
        <v>101</v>
      </c>
    </row>
    <row r="8" s="1" customFormat="1" ht="15">
      <c r="A8" s="33" t="s">
        <v>99</v>
      </c>
    </row>
    <row r="9" s="1" customFormat="1" ht="14.25"/>
    <row r="10" s="1" customFormat="1" ht="14.25"/>
    <row r="11" spans="1:34" ht="28.5">
      <c r="A11" s="22" t="s">
        <v>81</v>
      </c>
      <c r="B11" s="23" t="s">
        <v>18</v>
      </c>
      <c r="C11" s="24" t="s">
        <v>19</v>
      </c>
      <c r="D11" s="23" t="s">
        <v>20</v>
      </c>
      <c r="E11" s="23" t="s">
        <v>21</v>
      </c>
      <c r="F11" s="22" t="s">
        <v>22</v>
      </c>
      <c r="G11" s="23" t="s">
        <v>23</v>
      </c>
      <c r="H11" s="24" t="s">
        <v>24</v>
      </c>
      <c r="I11" s="23" t="s">
        <v>25</v>
      </c>
      <c r="J11" s="23" t="s">
        <v>26</v>
      </c>
      <c r="K11" s="22" t="s">
        <v>27</v>
      </c>
      <c r="L11" s="23" t="s">
        <v>28</v>
      </c>
      <c r="M11" s="24" t="s">
        <v>52</v>
      </c>
      <c r="N11" s="23" t="s">
        <v>30</v>
      </c>
      <c r="O11" s="23" t="s">
        <v>53</v>
      </c>
      <c r="P11" s="22" t="s">
        <v>32</v>
      </c>
      <c r="Q11" s="23" t="s">
        <v>33</v>
      </c>
      <c r="R11" s="24" t="s">
        <v>34</v>
      </c>
      <c r="S11" s="23" t="s">
        <v>35</v>
      </c>
      <c r="T11" s="23" t="s">
        <v>36</v>
      </c>
      <c r="U11" s="22" t="s">
        <v>54</v>
      </c>
      <c r="V11" s="23" t="s">
        <v>38</v>
      </c>
      <c r="W11" s="24" t="s">
        <v>55</v>
      </c>
      <c r="X11" s="23" t="s">
        <v>40</v>
      </c>
      <c r="Y11" s="23" t="s">
        <v>41</v>
      </c>
      <c r="Z11" s="22" t="s">
        <v>42</v>
      </c>
      <c r="AA11" s="23" t="s">
        <v>43</v>
      </c>
      <c r="AB11" s="24" t="s">
        <v>44</v>
      </c>
      <c r="AC11" s="23" t="s">
        <v>45</v>
      </c>
      <c r="AD11" s="23" t="s">
        <v>56</v>
      </c>
      <c r="AE11" s="22" t="s">
        <v>59</v>
      </c>
      <c r="AF11" s="23" t="s">
        <v>48</v>
      </c>
      <c r="AG11" s="24" t="s">
        <v>17</v>
      </c>
      <c r="AH11" s="24" t="s">
        <v>86</v>
      </c>
    </row>
    <row r="12" spans="1:34" ht="14.25">
      <c r="A12" s="4" t="s">
        <v>60</v>
      </c>
      <c r="B12" s="14">
        <v>21692296.57399999</v>
      </c>
      <c r="C12" s="14">
        <v>778083.91</v>
      </c>
      <c r="D12" s="14">
        <v>3160744.1900000004</v>
      </c>
      <c r="E12" s="14">
        <v>44810512.26000001</v>
      </c>
      <c r="F12" s="14">
        <v>0</v>
      </c>
      <c r="G12" s="14">
        <v>0</v>
      </c>
      <c r="H12" s="14">
        <v>390693.52</v>
      </c>
      <c r="I12" s="14">
        <v>0</v>
      </c>
      <c r="J12" s="14">
        <v>0</v>
      </c>
      <c r="K12" s="14">
        <v>8903265.04</v>
      </c>
      <c r="L12" s="14">
        <v>0</v>
      </c>
      <c r="M12" s="14">
        <v>0</v>
      </c>
      <c r="N12" s="14">
        <v>320584071.22940105</v>
      </c>
      <c r="O12" s="14">
        <v>0</v>
      </c>
      <c r="P12" s="14">
        <v>0</v>
      </c>
      <c r="Q12" s="14">
        <v>13760975.920000013</v>
      </c>
      <c r="R12" s="14">
        <v>3063028.58</v>
      </c>
      <c r="S12" s="14">
        <v>243813.17</v>
      </c>
      <c r="T12" s="14">
        <v>64894727.689999945</v>
      </c>
      <c r="U12" s="14">
        <v>3717104.415</v>
      </c>
      <c r="V12" s="14">
        <v>0</v>
      </c>
      <c r="W12" s="14">
        <v>0</v>
      </c>
      <c r="X12" s="14">
        <v>0</v>
      </c>
      <c r="Y12" s="14">
        <v>0</v>
      </c>
      <c r="Z12" s="14">
        <v>26403464.582143992</v>
      </c>
      <c r="AA12" s="14">
        <v>0</v>
      </c>
      <c r="AB12" s="14">
        <v>244856.69</v>
      </c>
      <c r="AC12" s="14">
        <v>19407370.42</v>
      </c>
      <c r="AD12" s="14">
        <v>20833858.3</v>
      </c>
      <c r="AE12" s="14">
        <v>0</v>
      </c>
      <c r="AF12" s="14">
        <v>15194625.326299991</v>
      </c>
      <c r="AG12" s="14">
        <f>SUM(B12:AF12)</f>
        <v>568083491.816845</v>
      </c>
      <c r="AH12" s="18">
        <f aca="true" t="shared" si="0" ref="AH12:AH20">AG12/$AG$21</f>
        <v>0.08341255161685494</v>
      </c>
    </row>
    <row r="13" spans="1:34" ht="14.25">
      <c r="A13" s="6" t="s">
        <v>61</v>
      </c>
      <c r="B13" s="15">
        <v>8346628.79096</v>
      </c>
      <c r="C13" s="15">
        <v>31832493.10180001</v>
      </c>
      <c r="D13" s="15">
        <v>13951901.540000003</v>
      </c>
      <c r="E13" s="15">
        <v>11582822.120000007</v>
      </c>
      <c r="F13" s="15">
        <v>27326477.205248002</v>
      </c>
      <c r="G13" s="15">
        <v>76882930.45</v>
      </c>
      <c r="H13" s="15">
        <v>3562005.9</v>
      </c>
      <c r="I13" s="15">
        <v>16713497.42</v>
      </c>
      <c r="J13" s="15">
        <v>8735623.66</v>
      </c>
      <c r="K13" s="15">
        <v>25599602.33999999</v>
      </c>
      <c r="L13" s="15">
        <v>22109916.080000002</v>
      </c>
      <c r="M13" s="15">
        <v>5887256.897199997</v>
      </c>
      <c r="N13" s="15">
        <v>588325933.9609996</v>
      </c>
      <c r="O13" s="15">
        <v>1305669.58</v>
      </c>
      <c r="P13" s="15">
        <v>57919802.880512</v>
      </c>
      <c r="Q13" s="15">
        <v>29614270.77999997</v>
      </c>
      <c r="R13" s="15">
        <v>33634378.4</v>
      </c>
      <c r="S13" s="15">
        <v>7327360.21</v>
      </c>
      <c r="T13" s="15">
        <v>80121129.27000004</v>
      </c>
      <c r="U13" s="15">
        <v>5947367.064</v>
      </c>
      <c r="V13" s="15">
        <v>0</v>
      </c>
      <c r="W13" s="15">
        <v>0</v>
      </c>
      <c r="X13" s="15">
        <v>0</v>
      </c>
      <c r="Y13" s="15">
        <v>19023235.61</v>
      </c>
      <c r="Z13" s="15">
        <v>92682546.7701759</v>
      </c>
      <c r="AA13" s="15">
        <v>16863126.35</v>
      </c>
      <c r="AB13" s="15">
        <v>15378737.6</v>
      </c>
      <c r="AC13" s="15">
        <v>5162678.95</v>
      </c>
      <c r="AD13" s="15">
        <v>105035296.04</v>
      </c>
      <c r="AE13" s="15">
        <v>306489231.21</v>
      </c>
      <c r="AF13" s="15">
        <v>92105041.96080002</v>
      </c>
      <c r="AG13" s="15">
        <f aca="true" t="shared" si="1" ref="AG13:AG21">SUM(B13:AF13)</f>
        <v>1709466962.1416955</v>
      </c>
      <c r="AH13" s="19">
        <f t="shared" si="0"/>
        <v>0.25100359941972217</v>
      </c>
    </row>
    <row r="14" spans="1:34" ht="14.25">
      <c r="A14" s="4" t="s">
        <v>62</v>
      </c>
      <c r="B14" s="14">
        <v>14399720.39992</v>
      </c>
      <c r="C14" s="14">
        <v>0</v>
      </c>
      <c r="D14" s="14">
        <v>2132484.1899999995</v>
      </c>
      <c r="E14" s="14">
        <v>2058849.6699999997</v>
      </c>
      <c r="F14" s="14">
        <v>0</v>
      </c>
      <c r="G14" s="14">
        <v>0</v>
      </c>
      <c r="H14" s="14">
        <v>85759.78</v>
      </c>
      <c r="I14" s="14">
        <v>0</v>
      </c>
      <c r="J14" s="14">
        <v>0</v>
      </c>
      <c r="K14" s="14">
        <v>38131015.52000003</v>
      </c>
      <c r="L14" s="14">
        <v>0</v>
      </c>
      <c r="M14" s="14">
        <v>0</v>
      </c>
      <c r="N14" s="14">
        <v>269682188.3101</v>
      </c>
      <c r="O14" s="14">
        <v>0</v>
      </c>
      <c r="P14" s="14">
        <v>0</v>
      </c>
      <c r="Q14" s="14">
        <v>931309.8699999998</v>
      </c>
      <c r="R14" s="14">
        <v>780040.07</v>
      </c>
      <c r="S14" s="14">
        <v>697740.13</v>
      </c>
      <c r="T14" s="14">
        <v>23650894.909999996</v>
      </c>
      <c r="U14" s="14">
        <v>2354166.1295000003</v>
      </c>
      <c r="V14" s="14">
        <v>0</v>
      </c>
      <c r="W14" s="14">
        <v>0</v>
      </c>
      <c r="X14" s="14">
        <v>0</v>
      </c>
      <c r="Y14" s="14">
        <v>25000</v>
      </c>
      <c r="Z14" s="14">
        <v>9124797.89696</v>
      </c>
      <c r="AA14" s="14">
        <v>0</v>
      </c>
      <c r="AB14" s="14">
        <v>230662.21</v>
      </c>
      <c r="AC14" s="14">
        <v>146516248.78</v>
      </c>
      <c r="AD14" s="14">
        <v>176816998.3</v>
      </c>
      <c r="AE14" s="14">
        <v>0</v>
      </c>
      <c r="AF14" s="14">
        <v>3057010.0272999997</v>
      </c>
      <c r="AG14" s="14">
        <f t="shared" si="1"/>
        <v>690674886.1937801</v>
      </c>
      <c r="AH14" s="18">
        <f t="shared" si="0"/>
        <v>0.10141283002407392</v>
      </c>
    </row>
    <row r="15" spans="1:34" ht="14.25">
      <c r="A15" s="6" t="s">
        <v>63</v>
      </c>
      <c r="B15" s="15">
        <v>3735806.1311840005</v>
      </c>
      <c r="C15" s="15">
        <v>0</v>
      </c>
      <c r="D15" s="15">
        <v>0</v>
      </c>
      <c r="E15" s="15">
        <v>4568678.1</v>
      </c>
      <c r="F15" s="15">
        <v>0</v>
      </c>
      <c r="G15" s="15">
        <v>0</v>
      </c>
      <c r="H15" s="15">
        <v>25208.829999999998</v>
      </c>
      <c r="I15" s="15">
        <v>0</v>
      </c>
      <c r="J15" s="15">
        <v>0</v>
      </c>
      <c r="K15" s="15">
        <v>222345.38</v>
      </c>
      <c r="L15" s="15">
        <v>1348443.49</v>
      </c>
      <c r="M15" s="15">
        <v>0</v>
      </c>
      <c r="N15" s="15">
        <v>26965971.321899977</v>
      </c>
      <c r="O15" s="15">
        <v>0</v>
      </c>
      <c r="P15" s="15">
        <v>6622510.859520001</v>
      </c>
      <c r="Q15" s="15">
        <v>4066612.7200000007</v>
      </c>
      <c r="R15" s="15">
        <v>1912981.06</v>
      </c>
      <c r="S15" s="15">
        <v>2100008.04</v>
      </c>
      <c r="T15" s="15">
        <v>9116996.100000001</v>
      </c>
      <c r="U15" s="15">
        <v>71710.44</v>
      </c>
      <c r="V15" s="15">
        <v>0</v>
      </c>
      <c r="W15" s="15">
        <v>0</v>
      </c>
      <c r="X15" s="15">
        <v>0</v>
      </c>
      <c r="Y15" s="15">
        <v>1623255.48</v>
      </c>
      <c r="Z15" s="15">
        <v>11597938.939647993</v>
      </c>
      <c r="AA15" s="15">
        <v>0</v>
      </c>
      <c r="AB15" s="15">
        <v>145241.36000000002</v>
      </c>
      <c r="AC15" s="15">
        <v>649720.98</v>
      </c>
      <c r="AD15" s="15">
        <v>6775020.88</v>
      </c>
      <c r="AE15" s="15">
        <v>40865230.828</v>
      </c>
      <c r="AF15" s="15">
        <v>10337872.247899998</v>
      </c>
      <c r="AG15" s="15">
        <f t="shared" si="1"/>
        <v>132751553.18815197</v>
      </c>
      <c r="AH15" s="19">
        <f t="shared" si="0"/>
        <v>0.01949210977265023</v>
      </c>
    </row>
    <row r="16" spans="1:34" ht="14.25">
      <c r="A16" s="4" t="s">
        <v>64</v>
      </c>
      <c r="B16" s="14">
        <v>60762029.99696009</v>
      </c>
      <c r="C16" s="14">
        <v>904880.8999999999</v>
      </c>
      <c r="D16" s="14">
        <v>9954245.480000004</v>
      </c>
      <c r="E16" s="14">
        <v>677929.8400000001</v>
      </c>
      <c r="F16" s="14">
        <v>4835921.068032</v>
      </c>
      <c r="G16" s="14">
        <v>0</v>
      </c>
      <c r="H16" s="14">
        <v>340754.12</v>
      </c>
      <c r="I16" s="14">
        <v>0</v>
      </c>
      <c r="J16" s="14">
        <v>0</v>
      </c>
      <c r="K16" s="14">
        <v>74152530.44999996</v>
      </c>
      <c r="L16" s="14">
        <v>4736687.41</v>
      </c>
      <c r="M16" s="14">
        <v>5127971.429247998</v>
      </c>
      <c r="N16" s="14">
        <v>180853857.8607003</v>
      </c>
      <c r="O16" s="14">
        <v>135221.7</v>
      </c>
      <c r="P16" s="14">
        <v>3876207.706624</v>
      </c>
      <c r="Q16" s="14">
        <v>7694549.410000004</v>
      </c>
      <c r="R16" s="14">
        <v>362536.23</v>
      </c>
      <c r="S16" s="14">
        <v>516143.54000000004</v>
      </c>
      <c r="T16" s="14">
        <v>24268921.310000017</v>
      </c>
      <c r="U16" s="14">
        <v>0</v>
      </c>
      <c r="V16" s="14">
        <v>167284853.68032238</v>
      </c>
      <c r="W16" s="14">
        <v>1153358724.6500268</v>
      </c>
      <c r="X16" s="14">
        <v>318478840.64000005</v>
      </c>
      <c r="Y16" s="14">
        <v>550015.5700000001</v>
      </c>
      <c r="Z16" s="14">
        <v>0</v>
      </c>
      <c r="AA16" s="14">
        <v>0</v>
      </c>
      <c r="AB16" s="14">
        <v>898984.46</v>
      </c>
      <c r="AC16" s="14">
        <v>298313.56</v>
      </c>
      <c r="AD16" s="14">
        <v>100197866.08</v>
      </c>
      <c r="AE16" s="14">
        <v>13373845.85</v>
      </c>
      <c r="AF16" s="14">
        <v>10552915.779800002</v>
      </c>
      <c r="AG16" s="14">
        <f t="shared" si="1"/>
        <v>2144194748.7217133</v>
      </c>
      <c r="AH16" s="18">
        <f t="shared" si="0"/>
        <v>0.31483533271197905</v>
      </c>
    </row>
    <row r="17" spans="1:34" ht="14.25">
      <c r="A17" s="6" t="s">
        <v>65</v>
      </c>
      <c r="B17" s="15">
        <v>0</v>
      </c>
      <c r="C17" s="15">
        <v>4145.43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76127.14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0</v>
      </c>
      <c r="AB17" s="15">
        <v>89192.61</v>
      </c>
      <c r="AC17" s="15">
        <v>4691035.06</v>
      </c>
      <c r="AD17" s="15">
        <v>0</v>
      </c>
      <c r="AE17" s="15">
        <v>0</v>
      </c>
      <c r="AF17" s="15">
        <v>0</v>
      </c>
      <c r="AG17" s="15">
        <f t="shared" si="1"/>
        <v>4860500.239999999</v>
      </c>
      <c r="AH17" s="19">
        <f t="shared" si="0"/>
        <v>0.000713674544310555</v>
      </c>
    </row>
    <row r="18" spans="1:34" ht="14.25">
      <c r="A18" s="4" t="s">
        <v>66</v>
      </c>
      <c r="B18" s="14">
        <v>3001348.195263999</v>
      </c>
      <c r="C18" s="14">
        <v>358022.06999999995</v>
      </c>
      <c r="D18" s="14">
        <v>666134.31</v>
      </c>
      <c r="E18" s="14">
        <v>0</v>
      </c>
      <c r="F18" s="14">
        <v>0</v>
      </c>
      <c r="G18" s="14">
        <v>0</v>
      </c>
      <c r="H18" s="14">
        <v>1526573.96</v>
      </c>
      <c r="I18" s="14">
        <v>650413.14</v>
      </c>
      <c r="J18" s="14">
        <v>0</v>
      </c>
      <c r="K18" s="14">
        <v>0</v>
      </c>
      <c r="L18" s="14">
        <v>3390810.4</v>
      </c>
      <c r="M18" s="14">
        <v>1673887.179999999</v>
      </c>
      <c r="N18" s="14">
        <v>124158581.63879986</v>
      </c>
      <c r="O18" s="14">
        <v>0</v>
      </c>
      <c r="P18" s="14">
        <v>19767747.351040002</v>
      </c>
      <c r="Q18" s="14">
        <v>14646350.239999995</v>
      </c>
      <c r="R18" s="14">
        <v>1632866.45</v>
      </c>
      <c r="S18" s="14">
        <v>825175.98</v>
      </c>
      <c r="T18" s="14">
        <v>10867345.64</v>
      </c>
      <c r="U18" s="14">
        <v>300000</v>
      </c>
      <c r="V18" s="14">
        <v>0</v>
      </c>
      <c r="W18" s="14">
        <v>0</v>
      </c>
      <c r="X18" s="14">
        <v>0</v>
      </c>
      <c r="Y18" s="14">
        <v>3293407.3499999996</v>
      </c>
      <c r="Z18" s="14">
        <v>40942501.12102395</v>
      </c>
      <c r="AA18" s="14">
        <v>0</v>
      </c>
      <c r="AB18" s="14">
        <v>1394612.4300000002</v>
      </c>
      <c r="AC18" s="14">
        <v>566918.83</v>
      </c>
      <c r="AD18" s="14">
        <v>20178007.65</v>
      </c>
      <c r="AE18" s="14">
        <v>61297846.24199999</v>
      </c>
      <c r="AF18" s="14">
        <v>57659655.624000005</v>
      </c>
      <c r="AG18" s="14">
        <f t="shared" si="1"/>
        <v>368798205.80212784</v>
      </c>
      <c r="AH18" s="18">
        <f t="shared" si="0"/>
        <v>0.05415119400722093</v>
      </c>
    </row>
    <row r="19" spans="1:34" ht="14.25">
      <c r="A19" s="6" t="s">
        <v>67</v>
      </c>
      <c r="B19" s="15">
        <v>0</v>
      </c>
      <c r="C19" s="15">
        <v>0</v>
      </c>
      <c r="D19" s="15">
        <v>68144488.07432</v>
      </c>
      <c r="E19" s="15">
        <v>2091697.3099999996</v>
      </c>
      <c r="F19" s="15">
        <v>2048888.8491520002</v>
      </c>
      <c r="G19" s="15">
        <v>0</v>
      </c>
      <c r="H19" s="15">
        <v>0</v>
      </c>
      <c r="I19" s="15">
        <v>225056.57</v>
      </c>
      <c r="J19" s="15">
        <v>0</v>
      </c>
      <c r="K19" s="15">
        <v>52819656.14000006</v>
      </c>
      <c r="L19" s="15">
        <v>0</v>
      </c>
      <c r="M19" s="15">
        <v>0</v>
      </c>
      <c r="N19" s="15">
        <v>470591969.3473986</v>
      </c>
      <c r="O19" s="15">
        <v>0</v>
      </c>
      <c r="P19" s="15">
        <v>0</v>
      </c>
      <c r="Q19" s="15">
        <v>2509561.2000000007</v>
      </c>
      <c r="R19" s="15">
        <v>4039461.7700000005</v>
      </c>
      <c r="S19" s="15">
        <v>0</v>
      </c>
      <c r="T19" s="15">
        <v>67600700.84999996</v>
      </c>
      <c r="U19" s="15">
        <v>0</v>
      </c>
      <c r="V19" s="15">
        <v>0</v>
      </c>
      <c r="W19" s="15">
        <v>0</v>
      </c>
      <c r="X19" s="15">
        <v>0</v>
      </c>
      <c r="Y19" s="15">
        <v>4884602.65</v>
      </c>
      <c r="Z19" s="15">
        <v>195951.21075200004</v>
      </c>
      <c r="AA19" s="15">
        <v>0</v>
      </c>
      <c r="AB19" s="15">
        <v>15834136.400000002</v>
      </c>
      <c r="AC19" s="15">
        <v>2260776.49</v>
      </c>
      <c r="AD19" s="15">
        <v>42540582.75</v>
      </c>
      <c r="AE19" s="15">
        <v>17500661.97</v>
      </c>
      <c r="AF19" s="15">
        <v>82022549.1351</v>
      </c>
      <c r="AG19" s="15">
        <f t="shared" si="1"/>
        <v>835310740.7167226</v>
      </c>
      <c r="AH19" s="19">
        <f t="shared" si="0"/>
        <v>0.12264992959628354</v>
      </c>
    </row>
    <row r="20" spans="1:34" s="1" customFormat="1" ht="14.25">
      <c r="A20" s="4" t="s">
        <v>91</v>
      </c>
      <c r="B20" s="14">
        <v>0</v>
      </c>
      <c r="C20" s="14">
        <v>0</v>
      </c>
      <c r="D20" s="14">
        <v>0</v>
      </c>
      <c r="E20" s="14">
        <v>12160419.469999993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/>
      <c r="L20" s="14">
        <v>0</v>
      </c>
      <c r="M20" s="14">
        <v>0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</v>
      </c>
      <c r="T20" s="14">
        <v>0</v>
      </c>
      <c r="U20" s="14">
        <v>0</v>
      </c>
      <c r="V20" s="14">
        <v>343965511.99692225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260661.76</v>
      </c>
      <c r="AC20" s="14">
        <v>0</v>
      </c>
      <c r="AD20" s="14">
        <v>0</v>
      </c>
      <c r="AE20" s="14">
        <v>0</v>
      </c>
      <c r="AF20" s="14">
        <v>0</v>
      </c>
      <c r="AG20" s="14">
        <f>SUM(B20:AF20)</f>
        <v>356386593.2269222</v>
      </c>
      <c r="AH20" s="18">
        <f t="shared" si="0"/>
        <v>0.052328778306904244</v>
      </c>
    </row>
    <row r="21" spans="1:34" ht="14.25">
      <c r="A21" s="22" t="s">
        <v>17</v>
      </c>
      <c r="B21" s="31">
        <v>111937830.08828807</v>
      </c>
      <c r="C21" s="32">
        <v>33877625.411800005</v>
      </c>
      <c r="D21" s="31">
        <v>98009997.78432001</v>
      </c>
      <c r="E21" s="32">
        <v>77950908.77000003</v>
      </c>
      <c r="F21" s="31">
        <v>34211287.122432</v>
      </c>
      <c r="G21" s="32">
        <v>76882930.45</v>
      </c>
      <c r="H21" s="31">
        <v>5930996.109999999</v>
      </c>
      <c r="I21" s="32">
        <v>17588967.13</v>
      </c>
      <c r="J21" s="31">
        <v>8735623.66</v>
      </c>
      <c r="K21" s="32">
        <v>199828414.87000003</v>
      </c>
      <c r="L21" s="31">
        <v>31585857.38</v>
      </c>
      <c r="M21" s="32">
        <v>12689115.506447993</v>
      </c>
      <c r="N21" s="31">
        <v>1981162573.6692994</v>
      </c>
      <c r="O21" s="32">
        <v>1440891.28</v>
      </c>
      <c r="P21" s="31">
        <v>88186268.79769601</v>
      </c>
      <c r="Q21" s="32">
        <v>73223630.13999999</v>
      </c>
      <c r="R21" s="31">
        <v>45501419.7</v>
      </c>
      <c r="S21" s="32">
        <v>11710241.07</v>
      </c>
      <c r="T21" s="31">
        <v>280520715.7699999</v>
      </c>
      <c r="U21" s="32">
        <v>12390348.0485</v>
      </c>
      <c r="V21" s="31">
        <v>511250365.67724466</v>
      </c>
      <c r="W21" s="32">
        <v>1153358724.6500268</v>
      </c>
      <c r="X21" s="31">
        <v>318478840.64000005</v>
      </c>
      <c r="Y21" s="32">
        <v>29399516.659999996</v>
      </c>
      <c r="Z21" s="31">
        <v>180947200.52070385</v>
      </c>
      <c r="AA21" s="32">
        <v>16863126.35</v>
      </c>
      <c r="AB21" s="31">
        <v>34477085.519999996</v>
      </c>
      <c r="AC21" s="32">
        <v>179553063.07000002</v>
      </c>
      <c r="AD21" s="31">
        <v>472377629.99999994</v>
      </c>
      <c r="AE21" s="32">
        <v>439526816.1</v>
      </c>
      <c r="AF21" s="31">
        <v>270929670.1012</v>
      </c>
      <c r="AG21" s="32">
        <f t="shared" si="1"/>
        <v>6810527682.047961</v>
      </c>
      <c r="AH21" s="35">
        <f>SUM(AH12:AH20)</f>
        <v>0.9999999999999996</v>
      </c>
    </row>
    <row r="24" ht="15.75">
      <c r="A24" t="s">
        <v>102</v>
      </c>
    </row>
    <row r="25" spans="1:23" ht="14.25">
      <c r="A25" s="1" t="s">
        <v>83</v>
      </c>
      <c r="W25" s="2"/>
    </row>
    <row r="26" spans="11:23" ht="14.25">
      <c r="K26" s="2"/>
      <c r="W26" s="2"/>
    </row>
    <row r="27" spans="11:23" ht="14.25">
      <c r="K27" s="2"/>
      <c r="W27" s="2"/>
    </row>
    <row r="28" ht="14.25">
      <c r="K28" s="2"/>
    </row>
    <row r="33" spans="3:6" ht="14.25">
      <c r="C33" s="1"/>
      <c r="F33" s="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AU39"/>
  <sheetViews>
    <sheetView tabSelected="1" zoomScalePageLayoutView="0" workbookViewId="0" topLeftCell="A1">
      <selection activeCell="H10" sqref="H10"/>
    </sheetView>
  </sheetViews>
  <sheetFormatPr defaultColWidth="11.421875" defaultRowHeight="15"/>
  <cols>
    <col min="1" max="1" width="8.140625" style="1" customWidth="1"/>
    <col min="2" max="2" width="23.7109375" style="1" bestFit="1" customWidth="1"/>
    <col min="3" max="7" width="8.7109375" style="1" customWidth="1"/>
    <col min="8" max="8" width="11.421875" style="1" customWidth="1"/>
    <col min="9" max="9" width="22.8515625" style="0" bestFit="1" customWidth="1"/>
    <col min="10" max="10" width="15.28125" style="0" bestFit="1" customWidth="1"/>
    <col min="11" max="14" width="12.7109375" style="0" bestFit="1" customWidth="1"/>
    <col min="15" max="15" width="15.28125" style="0" bestFit="1" customWidth="1"/>
    <col min="17" max="17" width="22.8515625" style="0" bestFit="1" customWidth="1"/>
    <col min="18" max="18" width="15.28125" style="0" bestFit="1" customWidth="1"/>
    <col min="19" max="21" width="12.7109375" style="0" bestFit="1" customWidth="1"/>
    <col min="22" max="22" width="11.7109375" style="0" bestFit="1" customWidth="1"/>
    <col min="23" max="23" width="15.28125" style="0" bestFit="1" customWidth="1"/>
    <col min="25" max="25" width="23.28125" style="0" bestFit="1" customWidth="1"/>
    <col min="26" max="26" width="12.7109375" style="0" bestFit="1" customWidth="1"/>
    <col min="27" max="27" width="11.7109375" style="0" bestFit="1" customWidth="1"/>
    <col min="28" max="29" width="10.140625" style="0" bestFit="1" customWidth="1"/>
    <col min="30" max="30" width="11.7109375" style="0" bestFit="1" customWidth="1"/>
    <col min="31" max="31" width="14.8515625" style="0" customWidth="1"/>
    <col min="33" max="33" width="23.7109375" style="0" bestFit="1" customWidth="1"/>
    <col min="34" max="34" width="13.7109375" style="0" bestFit="1" customWidth="1"/>
    <col min="35" max="35" width="11.7109375" style="0" bestFit="1" customWidth="1"/>
    <col min="36" max="37" width="10.140625" style="0" bestFit="1" customWidth="1"/>
    <col min="38" max="38" width="12.7109375" style="0" bestFit="1" customWidth="1"/>
    <col min="39" max="39" width="13.7109375" style="0" bestFit="1" customWidth="1"/>
    <col min="41" max="41" width="23.7109375" style="0" bestFit="1" customWidth="1"/>
    <col min="42" max="42" width="15.28125" style="0" bestFit="1" customWidth="1"/>
    <col min="43" max="43" width="13.7109375" style="0" bestFit="1" customWidth="1"/>
    <col min="44" max="44" width="12.7109375" style="0" bestFit="1" customWidth="1"/>
    <col min="45" max="46" width="13.7109375" style="0" bestFit="1" customWidth="1"/>
    <col min="47" max="47" width="15.28125" style="0" bestFit="1" customWidth="1"/>
  </cols>
  <sheetData>
    <row r="1" ht="15"/>
    <row r="2" ht="15"/>
    <row r="3" ht="15"/>
    <row r="4" ht="15"/>
    <row r="5" s="1" customFormat="1" ht="15"/>
    <row r="6" s="1" customFormat="1" ht="15"/>
    <row r="7" s="1" customFormat="1" ht="15">
      <c r="A7" s="33" t="s">
        <v>103</v>
      </c>
    </row>
    <row r="8" s="1" customFormat="1" ht="15">
      <c r="A8" s="33" t="s">
        <v>82</v>
      </c>
    </row>
    <row r="9" s="1" customFormat="1" ht="14.25"/>
    <row r="10" s="1" customFormat="1" ht="14.25"/>
    <row r="11" spans="1:47" ht="14.25">
      <c r="A11" s="22" t="s">
        <v>80</v>
      </c>
      <c r="B11" s="22" t="s">
        <v>87</v>
      </c>
      <c r="C11" s="23" t="s">
        <v>68</v>
      </c>
      <c r="D11" s="22" t="s">
        <v>69</v>
      </c>
      <c r="E11" s="23" t="s">
        <v>70</v>
      </c>
      <c r="F11" s="22" t="s">
        <v>71</v>
      </c>
      <c r="G11" s="23" t="s">
        <v>72</v>
      </c>
      <c r="I11" s="22" t="s">
        <v>87</v>
      </c>
      <c r="J11" s="23" t="s">
        <v>68</v>
      </c>
      <c r="K11" s="22" t="s">
        <v>69</v>
      </c>
      <c r="L11" s="23" t="s">
        <v>70</v>
      </c>
      <c r="M11" s="22" t="s">
        <v>71</v>
      </c>
      <c r="N11" s="23" t="s">
        <v>72</v>
      </c>
      <c r="O11" s="22" t="s">
        <v>17</v>
      </c>
      <c r="Q11" s="22" t="s">
        <v>87</v>
      </c>
      <c r="R11" s="23" t="s">
        <v>68</v>
      </c>
      <c r="S11" s="22" t="s">
        <v>69</v>
      </c>
      <c r="T11" s="23" t="s">
        <v>70</v>
      </c>
      <c r="U11" s="22" t="s">
        <v>71</v>
      </c>
      <c r="V11" s="23" t="s">
        <v>72</v>
      </c>
      <c r="W11" s="22" t="s">
        <v>88</v>
      </c>
      <c r="Y11" s="22" t="s">
        <v>87</v>
      </c>
      <c r="Z11" s="23" t="s">
        <v>68</v>
      </c>
      <c r="AA11" s="22" t="s">
        <v>69</v>
      </c>
      <c r="AB11" s="23" t="s">
        <v>70</v>
      </c>
      <c r="AC11" s="22" t="s">
        <v>71</v>
      </c>
      <c r="AD11" s="23" t="s">
        <v>72</v>
      </c>
      <c r="AE11" s="22" t="s">
        <v>88</v>
      </c>
      <c r="AG11" s="22" t="s">
        <v>87</v>
      </c>
      <c r="AH11" s="23" t="s">
        <v>68</v>
      </c>
      <c r="AI11" s="22" t="s">
        <v>69</v>
      </c>
      <c r="AJ11" s="23" t="s">
        <v>70</v>
      </c>
      <c r="AK11" s="22" t="s">
        <v>71</v>
      </c>
      <c r="AL11" s="23" t="s">
        <v>72</v>
      </c>
      <c r="AM11" s="22" t="s">
        <v>88</v>
      </c>
      <c r="AO11" s="22" t="s">
        <v>87</v>
      </c>
      <c r="AP11" s="23" t="s">
        <v>68</v>
      </c>
      <c r="AQ11" s="22" t="s">
        <v>69</v>
      </c>
      <c r="AR11" s="23" t="s">
        <v>70</v>
      </c>
      <c r="AS11" s="22" t="s">
        <v>71</v>
      </c>
      <c r="AT11" s="23" t="s">
        <v>72</v>
      </c>
      <c r="AU11" s="22" t="s">
        <v>88</v>
      </c>
    </row>
    <row r="12" spans="1:47" ht="14.25">
      <c r="A12" s="5">
        <v>1</v>
      </c>
      <c r="B12" s="4" t="s">
        <v>18</v>
      </c>
      <c r="C12" s="18">
        <f>AP12/$AU$12</f>
        <v>0.9758553981431618</v>
      </c>
      <c r="D12" s="18">
        <f aca="true" t="shared" si="0" ref="D12:D35">AQ12/AU12</f>
        <v>0.002959158934591346</v>
      </c>
      <c r="E12" s="18">
        <f aca="true" t="shared" si="1" ref="E12:E35">AR12/AU12</f>
        <v>0.0013370566491510104</v>
      </c>
      <c r="F12" s="18">
        <f aca="true" t="shared" si="2" ref="F12:F35">AS12/AU12</f>
        <v>0.0011583986388455814</v>
      </c>
      <c r="G12" s="18">
        <f aca="true" t="shared" si="3" ref="G12:G35">AT12/AU12</f>
        <v>0.018689987634250196</v>
      </c>
      <c r="I12" s="4" t="s">
        <v>18</v>
      </c>
      <c r="J12" s="14">
        <v>72051929.7</v>
      </c>
      <c r="K12" s="14">
        <v>231882.02</v>
      </c>
      <c r="L12" s="14">
        <v>44820.65</v>
      </c>
      <c r="M12" s="14">
        <v>13122.87</v>
      </c>
      <c r="N12" s="14">
        <v>1768891.75</v>
      </c>
      <c r="O12" s="14">
        <v>74110646.99000001</v>
      </c>
      <c r="Q12" s="16" t="s">
        <v>18</v>
      </c>
      <c r="R12" s="14">
        <v>15621129.69</v>
      </c>
      <c r="S12" s="14">
        <v>99359.81</v>
      </c>
      <c r="T12" s="14">
        <v>104846.57</v>
      </c>
      <c r="U12" s="14">
        <v>116545.76</v>
      </c>
      <c r="V12" s="14">
        <v>323224.91</v>
      </c>
      <c r="W12" s="14">
        <v>16265106.74</v>
      </c>
      <c r="Y12" s="4" t="s">
        <v>18</v>
      </c>
      <c r="Z12" s="14">
        <v>509603.93</v>
      </c>
      <c r="AA12" s="14">
        <v>0</v>
      </c>
      <c r="AB12" s="14">
        <v>0</v>
      </c>
      <c r="AC12" s="14">
        <v>0</v>
      </c>
      <c r="AD12" s="14">
        <v>0</v>
      </c>
      <c r="AE12" s="14">
        <v>509603.93</v>
      </c>
      <c r="AG12" s="4" t="s">
        <v>18</v>
      </c>
      <c r="AH12" s="14">
        <v>21052472.42</v>
      </c>
      <c r="AI12" s="14">
        <v>0</v>
      </c>
      <c r="AJ12" s="14">
        <v>0</v>
      </c>
      <c r="AK12" s="14">
        <v>0</v>
      </c>
      <c r="AL12" s="14">
        <v>0</v>
      </c>
      <c r="AM12" s="14">
        <v>21052472.42</v>
      </c>
      <c r="AO12" s="4" t="s">
        <v>18</v>
      </c>
      <c r="AP12" s="14">
        <f>J12+R12+Z12+AH12</f>
        <v>109235135.74000001</v>
      </c>
      <c r="AQ12" s="14">
        <f aca="true" t="shared" si="4" ref="AQ12:AU27">K12+S12+AA12+AI12</f>
        <v>331241.82999999996</v>
      </c>
      <c r="AR12" s="14">
        <f t="shared" si="4"/>
        <v>149667.22</v>
      </c>
      <c r="AS12" s="14">
        <f t="shared" si="4"/>
        <v>129668.62999999999</v>
      </c>
      <c r="AT12" s="14">
        <f t="shared" si="4"/>
        <v>2092116.66</v>
      </c>
      <c r="AU12" s="14">
        <f t="shared" si="4"/>
        <v>111937830.08000001</v>
      </c>
    </row>
    <row r="13" spans="1:47" ht="14.25">
      <c r="A13" s="7">
        <v>2</v>
      </c>
      <c r="B13" s="6" t="s">
        <v>19</v>
      </c>
      <c r="C13" s="19">
        <f>AP13/$AU13</f>
        <v>0.9444492536497406</v>
      </c>
      <c r="D13" s="19">
        <f t="shared" si="0"/>
        <v>0.013188697291173576</v>
      </c>
      <c r="E13" s="19">
        <f t="shared" si="1"/>
        <v>0.006960491856606517</v>
      </c>
      <c r="F13" s="19">
        <f t="shared" si="2"/>
        <v>0.008043236144440327</v>
      </c>
      <c r="G13" s="19">
        <f t="shared" si="3"/>
        <v>0.027358321058038836</v>
      </c>
      <c r="I13" s="6" t="s">
        <v>19</v>
      </c>
      <c r="J13" s="15">
        <v>31657056.265600014</v>
      </c>
      <c r="K13" s="15">
        <v>446801.7465</v>
      </c>
      <c r="L13" s="15">
        <v>235804.93580000004</v>
      </c>
      <c r="M13" s="15">
        <v>272485.7412</v>
      </c>
      <c r="N13" s="15">
        <v>926834.9527</v>
      </c>
      <c r="O13" s="15">
        <v>33538983.641800016</v>
      </c>
      <c r="Q13" s="17" t="s">
        <v>19</v>
      </c>
      <c r="R13" s="15">
        <v>338641.76999999996</v>
      </c>
      <c r="S13" s="15">
        <v>0</v>
      </c>
      <c r="T13" s="15">
        <v>0</v>
      </c>
      <c r="U13" s="15">
        <v>0</v>
      </c>
      <c r="V13" s="15">
        <v>0</v>
      </c>
      <c r="W13" s="15">
        <v>338641.76999999996</v>
      </c>
      <c r="Y13" s="6" t="s">
        <v>19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15">
        <v>0</v>
      </c>
      <c r="AG13" s="6" t="s">
        <v>19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O13" s="6" t="s">
        <v>19</v>
      </c>
      <c r="AP13" s="15">
        <f aca="true" t="shared" si="5" ref="AP13:AP35">J13+R13+Z13+AH13</f>
        <v>31995698.035600014</v>
      </c>
      <c r="AQ13" s="15">
        <f t="shared" si="4"/>
        <v>446801.7465</v>
      </c>
      <c r="AR13" s="15">
        <f t="shared" si="4"/>
        <v>235804.93580000004</v>
      </c>
      <c r="AS13" s="15">
        <f t="shared" si="4"/>
        <v>272485.7412</v>
      </c>
      <c r="AT13" s="15">
        <f t="shared" si="4"/>
        <v>926834.9527</v>
      </c>
      <c r="AU13" s="15">
        <f t="shared" si="4"/>
        <v>33877625.41180002</v>
      </c>
    </row>
    <row r="14" spans="1:47" ht="14.25">
      <c r="A14" s="5">
        <v>3</v>
      </c>
      <c r="B14" s="4" t="s">
        <v>21</v>
      </c>
      <c r="C14" s="18">
        <f aca="true" t="shared" si="6" ref="C14:C35">AP14/AU14</f>
        <v>0.9783355218476948</v>
      </c>
      <c r="D14" s="18">
        <f t="shared" si="0"/>
        <v>0.004344487130986913</v>
      </c>
      <c r="E14" s="18">
        <f t="shared" si="1"/>
        <v>0.0020756153142151494</v>
      </c>
      <c r="F14" s="18">
        <f t="shared" si="2"/>
        <v>0.0007524775647333353</v>
      </c>
      <c r="G14" s="18">
        <f t="shared" si="3"/>
        <v>0.01449189814236979</v>
      </c>
      <c r="I14" s="4" t="s">
        <v>21</v>
      </c>
      <c r="J14" s="14">
        <v>57621347.09</v>
      </c>
      <c r="K14" s="14">
        <v>338656.72</v>
      </c>
      <c r="L14" s="14">
        <v>161796.1</v>
      </c>
      <c r="M14" s="14">
        <v>16553.35</v>
      </c>
      <c r="N14" s="14">
        <v>1129656.6300000001</v>
      </c>
      <c r="O14" s="14">
        <v>59268009.89000001</v>
      </c>
      <c r="Q14" s="16" t="s">
        <v>21</v>
      </c>
      <c r="R14" s="14">
        <v>677929.84</v>
      </c>
      <c r="S14" s="14">
        <v>0</v>
      </c>
      <c r="T14" s="14">
        <v>0</v>
      </c>
      <c r="U14" s="14">
        <v>0</v>
      </c>
      <c r="V14" s="14">
        <v>0</v>
      </c>
      <c r="W14" s="14">
        <v>677929.84</v>
      </c>
      <c r="Y14" s="4" t="s">
        <v>21</v>
      </c>
      <c r="Z14" s="14">
        <v>2091697.3099999996</v>
      </c>
      <c r="AA14" s="14">
        <v>0</v>
      </c>
      <c r="AB14" s="14">
        <v>0</v>
      </c>
      <c r="AC14" s="14">
        <v>0</v>
      </c>
      <c r="AD14" s="14">
        <v>0</v>
      </c>
      <c r="AE14" s="14">
        <v>2091697.3099999996</v>
      </c>
      <c r="AG14" s="4" t="s">
        <v>21</v>
      </c>
      <c r="AH14" s="14">
        <v>15871168.77</v>
      </c>
      <c r="AI14" s="14">
        <v>0</v>
      </c>
      <c r="AJ14" s="14">
        <v>0</v>
      </c>
      <c r="AK14" s="14">
        <v>42102.96</v>
      </c>
      <c r="AL14" s="14">
        <v>0</v>
      </c>
      <c r="AM14" s="14">
        <v>15913271.73</v>
      </c>
      <c r="AO14" s="4" t="s">
        <v>21</v>
      </c>
      <c r="AP14" s="14">
        <f t="shared" si="5"/>
        <v>76262143.01</v>
      </c>
      <c r="AQ14" s="14">
        <f t="shared" si="4"/>
        <v>338656.72</v>
      </c>
      <c r="AR14" s="14">
        <f t="shared" si="4"/>
        <v>161796.1</v>
      </c>
      <c r="AS14" s="14">
        <f t="shared" si="4"/>
        <v>58656.31</v>
      </c>
      <c r="AT14" s="14">
        <f t="shared" si="4"/>
        <v>1129656.6300000001</v>
      </c>
      <c r="AU14" s="14">
        <f t="shared" si="4"/>
        <v>77950908.77000001</v>
      </c>
    </row>
    <row r="15" spans="1:47" ht="14.25">
      <c r="A15" s="7">
        <v>4</v>
      </c>
      <c r="B15" s="6" t="s">
        <v>22</v>
      </c>
      <c r="C15" s="19">
        <f t="shared" si="6"/>
        <v>0.9516522644976001</v>
      </c>
      <c r="D15" s="19">
        <f t="shared" si="0"/>
        <v>0.020219240317633124</v>
      </c>
      <c r="E15" s="19">
        <f t="shared" si="1"/>
        <v>0.00856547436146766</v>
      </c>
      <c r="F15" s="19">
        <f t="shared" si="2"/>
        <v>0.005061762644248908</v>
      </c>
      <c r="G15" s="19">
        <f t="shared" si="3"/>
        <v>0.014501258179050146</v>
      </c>
      <c r="I15" s="6" t="s">
        <v>22</v>
      </c>
      <c r="J15" s="15">
        <v>27938105.285375997</v>
      </c>
      <c r="K15" s="15">
        <v>605669.240576</v>
      </c>
      <c r="L15" s="15">
        <v>218743.11372800003</v>
      </c>
      <c r="M15" s="15">
        <v>116741.70752000001</v>
      </c>
      <c r="N15" s="15">
        <v>496106.7072</v>
      </c>
      <c r="O15" s="15">
        <v>29375366.054399997</v>
      </c>
      <c r="Q15" s="17" t="s">
        <v>22</v>
      </c>
      <c r="R15" s="15">
        <v>4619143.576064003</v>
      </c>
      <c r="S15" s="15">
        <v>86056.995328</v>
      </c>
      <c r="T15" s="15">
        <v>74292.788992</v>
      </c>
      <c r="U15" s="15">
        <v>56427.707648</v>
      </c>
      <c r="V15" s="15">
        <v>0</v>
      </c>
      <c r="W15" s="15">
        <v>4835921.068032002</v>
      </c>
      <c r="Y15" s="6" t="s">
        <v>22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15">
        <v>0</v>
      </c>
      <c r="AG15" s="6" t="s">
        <v>22</v>
      </c>
      <c r="AH15" s="15">
        <v>0</v>
      </c>
      <c r="AI15" s="15">
        <v>0</v>
      </c>
      <c r="AJ15" s="15">
        <v>0</v>
      </c>
      <c r="AK15" s="15">
        <v>0</v>
      </c>
      <c r="AL15" s="15">
        <v>0</v>
      </c>
      <c r="AM15" s="15">
        <v>0</v>
      </c>
      <c r="AO15" s="6" t="s">
        <v>22</v>
      </c>
      <c r="AP15" s="15">
        <f t="shared" si="5"/>
        <v>32557248.86144</v>
      </c>
      <c r="AQ15" s="15">
        <f t="shared" si="4"/>
        <v>691726.235904</v>
      </c>
      <c r="AR15" s="15">
        <f t="shared" si="4"/>
        <v>293035.90272</v>
      </c>
      <c r="AS15" s="15">
        <f t="shared" si="4"/>
        <v>173169.415168</v>
      </c>
      <c r="AT15" s="15">
        <f t="shared" si="4"/>
        <v>496106.7072</v>
      </c>
      <c r="AU15" s="15">
        <f t="shared" si="4"/>
        <v>34211287.122432</v>
      </c>
    </row>
    <row r="16" spans="1:47" ht="14.25">
      <c r="A16" s="5">
        <v>5</v>
      </c>
      <c r="B16" s="4" t="s">
        <v>23</v>
      </c>
      <c r="C16" s="18">
        <f t="shared" si="6"/>
        <v>0.9311970140961243</v>
      </c>
      <c r="D16" s="18">
        <f t="shared" si="0"/>
        <v>0.0023905202224247424</v>
      </c>
      <c r="E16" s="18">
        <f t="shared" si="1"/>
        <v>0.00294150013112566</v>
      </c>
      <c r="F16" s="18">
        <f t="shared" si="2"/>
        <v>0.004127824188574487</v>
      </c>
      <c r="G16" s="18">
        <f t="shared" si="3"/>
        <v>0.059343141361750736</v>
      </c>
      <c r="I16" s="4" t="s">
        <v>23</v>
      </c>
      <c r="J16" s="14">
        <v>71593155.27</v>
      </c>
      <c r="K16" s="14">
        <v>183790.2</v>
      </c>
      <c r="L16" s="14">
        <v>226151.15</v>
      </c>
      <c r="M16" s="14">
        <v>317359.22</v>
      </c>
      <c r="N16" s="14">
        <v>4562474.61</v>
      </c>
      <c r="O16" s="14">
        <v>76882930.45</v>
      </c>
      <c r="Q16" s="16" t="s">
        <v>23</v>
      </c>
      <c r="R16" s="14">
        <v>0</v>
      </c>
      <c r="S16" s="14">
        <v>0</v>
      </c>
      <c r="T16" s="14">
        <v>0</v>
      </c>
      <c r="U16" s="14">
        <v>0</v>
      </c>
      <c r="V16" s="14">
        <v>0</v>
      </c>
      <c r="W16" s="14">
        <v>0</v>
      </c>
      <c r="Y16" s="4" t="s">
        <v>23</v>
      </c>
      <c r="Z16" s="14">
        <v>0</v>
      </c>
      <c r="AA16" s="14">
        <v>0</v>
      </c>
      <c r="AB16" s="14">
        <v>0</v>
      </c>
      <c r="AC16" s="14">
        <v>0</v>
      </c>
      <c r="AD16" s="14">
        <v>0</v>
      </c>
      <c r="AE16" s="14">
        <v>0</v>
      </c>
      <c r="AG16" s="4" t="s">
        <v>23</v>
      </c>
      <c r="AH16" s="14">
        <v>0</v>
      </c>
      <c r="AI16" s="14">
        <v>0</v>
      </c>
      <c r="AJ16" s="14">
        <v>0</v>
      </c>
      <c r="AK16" s="14">
        <v>0</v>
      </c>
      <c r="AL16" s="14">
        <v>0</v>
      </c>
      <c r="AM16" s="14">
        <v>0</v>
      </c>
      <c r="AO16" s="4" t="s">
        <v>23</v>
      </c>
      <c r="AP16" s="14">
        <f t="shared" si="5"/>
        <v>71593155.27</v>
      </c>
      <c r="AQ16" s="14">
        <f t="shared" si="4"/>
        <v>183790.2</v>
      </c>
      <c r="AR16" s="14">
        <f t="shared" si="4"/>
        <v>226151.15</v>
      </c>
      <c r="AS16" s="14">
        <f t="shared" si="4"/>
        <v>317359.22</v>
      </c>
      <c r="AT16" s="14">
        <f t="shared" si="4"/>
        <v>4562474.61</v>
      </c>
      <c r="AU16" s="14">
        <f t="shared" si="4"/>
        <v>76882930.45</v>
      </c>
    </row>
    <row r="17" spans="1:47" ht="14.25">
      <c r="A17" s="7">
        <v>6</v>
      </c>
      <c r="B17" s="8" t="s">
        <v>24</v>
      </c>
      <c r="C17" s="19">
        <f t="shared" si="6"/>
        <v>0.7193962525819417</v>
      </c>
      <c r="D17" s="19">
        <f t="shared" si="0"/>
        <v>0.05565829293501831</v>
      </c>
      <c r="E17" s="19">
        <f t="shared" si="1"/>
        <v>0.12811465955213833</v>
      </c>
      <c r="F17" s="19">
        <f t="shared" si="2"/>
        <v>0.021346506931543045</v>
      </c>
      <c r="G17" s="19">
        <f t="shared" si="3"/>
        <v>0.07548428799935837</v>
      </c>
      <c r="I17" s="8" t="s">
        <v>24</v>
      </c>
      <c r="J17" s="15">
        <v>3964976.63</v>
      </c>
      <c r="K17" s="15">
        <v>279128.52</v>
      </c>
      <c r="L17" s="15">
        <v>749578.16</v>
      </c>
      <c r="M17" s="15">
        <v>126606.04999999999</v>
      </c>
      <c r="N17" s="15">
        <v>423758.46</v>
      </c>
      <c r="O17" s="15">
        <v>5544047.82</v>
      </c>
      <c r="Q17" s="17" t="s">
        <v>24</v>
      </c>
      <c r="R17" s="15">
        <v>276550.93</v>
      </c>
      <c r="S17" s="15">
        <v>50980.6</v>
      </c>
      <c r="T17" s="15">
        <v>10269.39</v>
      </c>
      <c r="U17" s="15">
        <v>0</v>
      </c>
      <c r="V17" s="15">
        <v>23938.56</v>
      </c>
      <c r="W17" s="15">
        <v>361739.48</v>
      </c>
      <c r="Y17" s="8" t="s">
        <v>24</v>
      </c>
      <c r="Z17" s="15">
        <v>0</v>
      </c>
      <c r="AA17" s="15">
        <v>0</v>
      </c>
      <c r="AB17" s="15">
        <v>0</v>
      </c>
      <c r="AC17" s="15">
        <v>0</v>
      </c>
      <c r="AD17" s="15">
        <v>0</v>
      </c>
      <c r="AE17" s="15">
        <v>0</v>
      </c>
      <c r="AG17" s="8" t="s">
        <v>24</v>
      </c>
      <c r="AH17" s="15">
        <v>25208.829999999998</v>
      </c>
      <c r="AI17" s="15">
        <v>0</v>
      </c>
      <c r="AJ17" s="15">
        <v>0</v>
      </c>
      <c r="AK17" s="15">
        <v>0</v>
      </c>
      <c r="AL17" s="15">
        <v>0</v>
      </c>
      <c r="AM17" s="15">
        <v>25208.829999999998</v>
      </c>
      <c r="AO17" s="8" t="s">
        <v>24</v>
      </c>
      <c r="AP17" s="15">
        <f t="shared" si="5"/>
        <v>4266736.39</v>
      </c>
      <c r="AQ17" s="15">
        <f t="shared" si="4"/>
        <v>330109.12</v>
      </c>
      <c r="AR17" s="15">
        <f t="shared" si="4"/>
        <v>759847.55</v>
      </c>
      <c r="AS17" s="15">
        <f t="shared" si="4"/>
        <v>126606.04999999999</v>
      </c>
      <c r="AT17" s="15">
        <f t="shared" si="4"/>
        <v>447697.02</v>
      </c>
      <c r="AU17" s="15">
        <f t="shared" si="4"/>
        <v>5930996.130000001</v>
      </c>
    </row>
    <row r="18" spans="1:47" ht="14.25">
      <c r="A18" s="5">
        <v>7</v>
      </c>
      <c r="B18" s="4" t="s">
        <v>26</v>
      </c>
      <c r="C18" s="18">
        <f t="shared" si="6"/>
        <v>0.8033649151044128</v>
      </c>
      <c r="D18" s="18">
        <f t="shared" si="0"/>
        <v>0.024453730874207553</v>
      </c>
      <c r="E18" s="18">
        <f t="shared" si="1"/>
        <v>0.006298328790414033</v>
      </c>
      <c r="F18" s="18">
        <f t="shared" si="2"/>
        <v>0.023523689664076027</v>
      </c>
      <c r="G18" s="18">
        <f t="shared" si="3"/>
        <v>0.14235933556688957</v>
      </c>
      <c r="I18" s="4" t="s">
        <v>26</v>
      </c>
      <c r="J18" s="14">
        <v>7017893.56</v>
      </c>
      <c r="K18" s="14">
        <v>213618.59</v>
      </c>
      <c r="L18" s="14">
        <v>55019.83</v>
      </c>
      <c r="M18" s="14">
        <v>205494.1</v>
      </c>
      <c r="N18" s="14">
        <v>1243597.58</v>
      </c>
      <c r="O18" s="14">
        <v>8735623.66</v>
      </c>
      <c r="Q18" s="16" t="s">
        <v>26</v>
      </c>
      <c r="R18" s="14">
        <v>0</v>
      </c>
      <c r="S18" s="14">
        <v>0</v>
      </c>
      <c r="T18" s="14">
        <v>0</v>
      </c>
      <c r="U18" s="14">
        <v>0</v>
      </c>
      <c r="V18" s="14">
        <v>0</v>
      </c>
      <c r="W18" s="14">
        <v>0</v>
      </c>
      <c r="Y18" s="4" t="s">
        <v>26</v>
      </c>
      <c r="Z18" s="14">
        <v>0</v>
      </c>
      <c r="AA18" s="14">
        <v>0</v>
      </c>
      <c r="AB18" s="14">
        <v>0</v>
      </c>
      <c r="AC18" s="14">
        <v>0</v>
      </c>
      <c r="AD18" s="14">
        <v>0</v>
      </c>
      <c r="AE18" s="14">
        <v>0</v>
      </c>
      <c r="AG18" s="4" t="s">
        <v>26</v>
      </c>
      <c r="AH18" s="14">
        <v>0</v>
      </c>
      <c r="AI18" s="14">
        <v>0</v>
      </c>
      <c r="AJ18" s="14">
        <v>0</v>
      </c>
      <c r="AK18" s="14">
        <v>0</v>
      </c>
      <c r="AL18" s="14">
        <v>0</v>
      </c>
      <c r="AM18" s="14">
        <v>0</v>
      </c>
      <c r="AO18" s="4" t="s">
        <v>26</v>
      </c>
      <c r="AP18" s="14">
        <f t="shared" si="5"/>
        <v>7017893.56</v>
      </c>
      <c r="AQ18" s="14">
        <f t="shared" si="4"/>
        <v>213618.59</v>
      </c>
      <c r="AR18" s="14">
        <f t="shared" si="4"/>
        <v>55019.83</v>
      </c>
      <c r="AS18" s="14">
        <f t="shared" si="4"/>
        <v>205494.1</v>
      </c>
      <c r="AT18" s="14">
        <f t="shared" si="4"/>
        <v>1243597.58</v>
      </c>
      <c r="AU18" s="14">
        <f t="shared" si="4"/>
        <v>8735623.66</v>
      </c>
    </row>
    <row r="19" spans="1:47" ht="14.25">
      <c r="A19" s="7">
        <v>8</v>
      </c>
      <c r="B19" s="6" t="s">
        <v>28</v>
      </c>
      <c r="C19" s="19">
        <f t="shared" si="6"/>
        <v>0.27017791220037446</v>
      </c>
      <c r="D19" s="19">
        <f t="shared" si="0"/>
        <v>0.15140123069926245</v>
      </c>
      <c r="E19" s="19">
        <f t="shared" si="1"/>
        <v>0.1362834665721609</v>
      </c>
      <c r="F19" s="19">
        <f t="shared" si="2"/>
        <v>0.05370612553437311</v>
      </c>
      <c r="G19" s="19">
        <f t="shared" si="3"/>
        <v>0.38843126499382913</v>
      </c>
      <c r="I19" s="6" t="s">
        <v>28</v>
      </c>
      <c r="J19" s="15">
        <v>1875977.7800000007</v>
      </c>
      <c r="K19" s="15">
        <v>870811.1300000001</v>
      </c>
      <c r="L19" s="15">
        <v>971104.3899999999</v>
      </c>
      <c r="M19" s="15">
        <v>371979.12000000005</v>
      </c>
      <c r="N19" s="15">
        <v>2685876.3099999996</v>
      </c>
      <c r="O19" s="15">
        <v>6775748.73</v>
      </c>
      <c r="Q19" s="17" t="s">
        <v>28</v>
      </c>
      <c r="R19" s="15">
        <v>64694.619999999995</v>
      </c>
      <c r="S19" s="15">
        <v>216695.2</v>
      </c>
      <c r="T19" s="15">
        <v>7811.91</v>
      </c>
      <c r="U19" s="15">
        <v>13788.890000000001</v>
      </c>
      <c r="V19" s="15">
        <v>104203.12</v>
      </c>
      <c r="W19" s="15">
        <v>407193.74</v>
      </c>
      <c r="Y19" s="6" t="s">
        <v>28</v>
      </c>
      <c r="Z19" s="15">
        <v>0</v>
      </c>
      <c r="AA19" s="15">
        <v>0</v>
      </c>
      <c r="AB19" s="15">
        <v>0</v>
      </c>
      <c r="AC19" s="15">
        <v>0</v>
      </c>
      <c r="AD19" s="15">
        <v>0</v>
      </c>
      <c r="AE19" s="15">
        <v>0</v>
      </c>
      <c r="AG19" s="6" t="s">
        <v>28</v>
      </c>
      <c r="AH19" s="15">
        <v>0</v>
      </c>
      <c r="AI19" s="15">
        <v>0</v>
      </c>
      <c r="AJ19" s="15">
        <v>0</v>
      </c>
      <c r="AK19" s="15">
        <v>0</v>
      </c>
      <c r="AL19" s="15">
        <v>0</v>
      </c>
      <c r="AM19" s="15">
        <v>0</v>
      </c>
      <c r="AO19" s="6" t="s">
        <v>28</v>
      </c>
      <c r="AP19" s="15">
        <f t="shared" si="5"/>
        <v>1940672.4000000008</v>
      </c>
      <c r="AQ19" s="15">
        <f t="shared" si="4"/>
        <v>1087506.33</v>
      </c>
      <c r="AR19" s="15">
        <f t="shared" si="4"/>
        <v>978916.2999999999</v>
      </c>
      <c r="AS19" s="15">
        <f t="shared" si="4"/>
        <v>385768.01000000007</v>
      </c>
      <c r="AT19" s="15">
        <f t="shared" si="4"/>
        <v>2790079.4299999997</v>
      </c>
      <c r="AU19" s="15">
        <f t="shared" si="4"/>
        <v>7182942.470000001</v>
      </c>
    </row>
    <row r="20" spans="1:47" ht="14.25">
      <c r="A20" s="5">
        <v>9</v>
      </c>
      <c r="B20" s="4" t="s">
        <v>30</v>
      </c>
      <c r="C20" s="18">
        <f t="shared" si="6"/>
        <v>0.9693832518390666</v>
      </c>
      <c r="D20" s="18">
        <f t="shared" si="0"/>
        <v>0.01151928121811443</v>
      </c>
      <c r="E20" s="18">
        <f t="shared" si="1"/>
        <v>0.0024295917334462365</v>
      </c>
      <c r="F20" s="18">
        <f t="shared" si="2"/>
        <v>0.003058936596594316</v>
      </c>
      <c r="G20" s="18">
        <f t="shared" si="3"/>
        <v>0.013608938612778622</v>
      </c>
      <c r="I20" s="4" t="s">
        <v>30</v>
      </c>
      <c r="J20" s="14">
        <v>1067464807.9973999</v>
      </c>
      <c r="K20" s="14">
        <v>17614131.625400003</v>
      </c>
      <c r="L20" s="14">
        <v>2936595.5265</v>
      </c>
      <c r="M20" s="14">
        <v>1954621.8060000003</v>
      </c>
      <c r="N20" s="14">
        <v>20324453.961999994</v>
      </c>
      <c r="O20" s="14">
        <v>1110294610.9172997</v>
      </c>
      <c r="Q20" s="16" t="s">
        <v>30</v>
      </c>
      <c r="R20" s="14">
        <v>634392312.5751994</v>
      </c>
      <c r="S20" s="14">
        <v>2787883.4053999996</v>
      </c>
      <c r="T20" s="14">
        <v>1247715.7272999997</v>
      </c>
      <c r="U20" s="14">
        <v>4087331.2646000013</v>
      </c>
      <c r="V20" s="14">
        <v>2337072.2015999993</v>
      </c>
      <c r="W20" s="14">
        <v>644852315.1740994</v>
      </c>
      <c r="Y20" s="4" t="s">
        <v>30</v>
      </c>
      <c r="Z20" s="14">
        <v>6215209.807999999</v>
      </c>
      <c r="AA20" s="14">
        <v>21331.7705</v>
      </c>
      <c r="AB20" s="14">
        <v>0</v>
      </c>
      <c r="AC20" s="14">
        <v>18297.6298</v>
      </c>
      <c r="AD20" s="14">
        <v>338672.8257</v>
      </c>
      <c r="AE20" s="14">
        <v>6593512.033999999</v>
      </c>
      <c r="AG20" s="4" t="s">
        <v>30</v>
      </c>
      <c r="AH20" s="14">
        <v>212433487.70480004</v>
      </c>
      <c r="AI20" s="14">
        <v>2398222.0236</v>
      </c>
      <c r="AJ20" s="14">
        <v>629104.9578</v>
      </c>
      <c r="AK20" s="14">
        <v>0</v>
      </c>
      <c r="AL20" s="14">
        <v>3961320.8577</v>
      </c>
      <c r="AM20" s="14">
        <v>219422135.54390004</v>
      </c>
      <c r="AO20" s="4" t="s">
        <v>30</v>
      </c>
      <c r="AP20" s="14">
        <f t="shared" si="5"/>
        <v>1920505818.0853996</v>
      </c>
      <c r="AQ20" s="14">
        <f t="shared" si="4"/>
        <v>22821568.824900005</v>
      </c>
      <c r="AR20" s="14">
        <f t="shared" si="4"/>
        <v>4813416.2116</v>
      </c>
      <c r="AS20" s="14">
        <f t="shared" si="4"/>
        <v>6060250.700400001</v>
      </c>
      <c r="AT20" s="14">
        <f t="shared" si="4"/>
        <v>26961519.846999995</v>
      </c>
      <c r="AU20" s="14">
        <f t="shared" si="4"/>
        <v>1981162573.6692991</v>
      </c>
    </row>
    <row r="21" spans="1:47" ht="14.25">
      <c r="A21" s="7">
        <v>10</v>
      </c>
      <c r="B21" s="4" t="s">
        <v>33</v>
      </c>
      <c r="C21" s="19">
        <f t="shared" si="6"/>
        <v>0.9107573302838712</v>
      </c>
      <c r="D21" s="19">
        <f t="shared" si="0"/>
        <v>0.05214128325378323</v>
      </c>
      <c r="E21" s="19">
        <f t="shared" si="1"/>
        <v>0.008851968398189549</v>
      </c>
      <c r="F21" s="19">
        <f t="shared" si="2"/>
        <v>0.0032919000265233212</v>
      </c>
      <c r="G21" s="19">
        <f t="shared" si="3"/>
        <v>0.024957518037632728</v>
      </c>
      <c r="I21" s="4" t="s">
        <v>33</v>
      </c>
      <c r="J21" s="15">
        <v>56511152.590000026</v>
      </c>
      <c r="K21" s="15">
        <v>3562448.6900000004</v>
      </c>
      <c r="L21" s="15">
        <v>648173.26</v>
      </c>
      <c r="M21" s="15">
        <v>175171.96999999997</v>
      </c>
      <c r="N21" s="15">
        <v>1702316.2899999982</v>
      </c>
      <c r="O21" s="15">
        <v>62599262.80000002</v>
      </c>
      <c r="Q21" s="17" t="s">
        <v>33</v>
      </c>
      <c r="R21" s="15">
        <v>7358043.38</v>
      </c>
      <c r="S21" s="15">
        <v>145469.35</v>
      </c>
      <c r="T21" s="15">
        <v>0</v>
      </c>
      <c r="U21" s="15">
        <v>65872.9</v>
      </c>
      <c r="V21" s="15">
        <v>125163.78000000003</v>
      </c>
      <c r="W21" s="15">
        <v>7694549.41</v>
      </c>
      <c r="Y21" s="4" t="s">
        <v>33</v>
      </c>
      <c r="Z21" s="15">
        <v>2399505.2000000016</v>
      </c>
      <c r="AA21" s="15">
        <v>110056</v>
      </c>
      <c r="AB21" s="15">
        <v>0</v>
      </c>
      <c r="AC21" s="15">
        <v>0</v>
      </c>
      <c r="AD21" s="15">
        <v>0</v>
      </c>
      <c r="AE21" s="15">
        <v>2509561.2000000016</v>
      </c>
      <c r="AG21" s="4" t="s">
        <v>33</v>
      </c>
      <c r="AH21" s="15">
        <v>420256.73</v>
      </c>
      <c r="AI21" s="15">
        <v>0</v>
      </c>
      <c r="AJ21" s="15">
        <v>0</v>
      </c>
      <c r="AK21" s="15">
        <v>0</v>
      </c>
      <c r="AL21" s="15">
        <v>0</v>
      </c>
      <c r="AM21" s="15">
        <v>420256.73</v>
      </c>
      <c r="AO21" s="4" t="s">
        <v>33</v>
      </c>
      <c r="AP21" s="15">
        <f t="shared" si="5"/>
        <v>66688957.90000003</v>
      </c>
      <c r="AQ21" s="15">
        <f t="shared" si="4"/>
        <v>3817974.0400000005</v>
      </c>
      <c r="AR21" s="15">
        <f t="shared" si="4"/>
        <v>648173.26</v>
      </c>
      <c r="AS21" s="15">
        <f t="shared" si="4"/>
        <v>241044.86999999997</v>
      </c>
      <c r="AT21" s="15">
        <f t="shared" si="4"/>
        <v>1827480.0699999982</v>
      </c>
      <c r="AU21" s="15">
        <f t="shared" si="4"/>
        <v>73223630.14000003</v>
      </c>
    </row>
    <row r="22" spans="1:47" ht="14.25">
      <c r="A22" s="5">
        <v>11</v>
      </c>
      <c r="B22" s="6" t="s">
        <v>34</v>
      </c>
      <c r="C22" s="18">
        <f t="shared" si="6"/>
        <v>0.9270624500975737</v>
      </c>
      <c r="D22" s="18">
        <f t="shared" si="0"/>
        <v>0.008781343804971432</v>
      </c>
      <c r="E22" s="18">
        <f t="shared" si="1"/>
        <v>0.006711238286923168</v>
      </c>
      <c r="F22" s="18">
        <f t="shared" si="2"/>
        <v>0.0038970638975469167</v>
      </c>
      <c r="G22" s="18">
        <f t="shared" si="3"/>
        <v>0.05354790391298495</v>
      </c>
      <c r="I22" s="6" t="s">
        <v>34</v>
      </c>
      <c r="J22" s="14">
        <v>41268510.18</v>
      </c>
      <c r="K22" s="14">
        <v>399563.61</v>
      </c>
      <c r="L22" s="14">
        <v>305370.87</v>
      </c>
      <c r="M22" s="14">
        <v>177321.94</v>
      </c>
      <c r="N22" s="14">
        <v>2436505.65</v>
      </c>
      <c r="O22" s="14">
        <v>44587272.24999999</v>
      </c>
      <c r="Q22" s="16" t="s">
        <v>34</v>
      </c>
      <c r="R22" s="14">
        <v>362536.23</v>
      </c>
      <c r="S22" s="14">
        <v>0</v>
      </c>
      <c r="T22" s="14">
        <v>0</v>
      </c>
      <c r="U22" s="14">
        <v>0</v>
      </c>
      <c r="V22" s="14">
        <v>0</v>
      </c>
      <c r="W22" s="14">
        <v>362536.23</v>
      </c>
      <c r="Y22" s="6" t="s">
        <v>34</v>
      </c>
      <c r="Z22" s="14">
        <v>219788.1</v>
      </c>
      <c r="AA22" s="14">
        <v>0</v>
      </c>
      <c r="AB22" s="14">
        <v>0</v>
      </c>
      <c r="AC22" s="14">
        <v>0</v>
      </c>
      <c r="AD22" s="14">
        <v>0</v>
      </c>
      <c r="AE22" s="14">
        <v>219788.1</v>
      </c>
      <c r="AG22" s="6" t="s">
        <v>34</v>
      </c>
      <c r="AH22" s="14">
        <v>331823.12</v>
      </c>
      <c r="AI22" s="14">
        <v>0</v>
      </c>
      <c r="AJ22" s="14">
        <v>0</v>
      </c>
      <c r="AK22" s="14">
        <v>0</v>
      </c>
      <c r="AL22" s="14">
        <v>0</v>
      </c>
      <c r="AM22" s="14">
        <v>331823.12</v>
      </c>
      <c r="AO22" s="6" t="s">
        <v>34</v>
      </c>
      <c r="AP22" s="14">
        <f t="shared" si="5"/>
        <v>42182657.629999995</v>
      </c>
      <c r="AQ22" s="14">
        <f t="shared" si="4"/>
        <v>399563.61</v>
      </c>
      <c r="AR22" s="14">
        <f t="shared" si="4"/>
        <v>305370.87</v>
      </c>
      <c r="AS22" s="14">
        <f t="shared" si="4"/>
        <v>177321.94</v>
      </c>
      <c r="AT22" s="14">
        <f t="shared" si="4"/>
        <v>2436505.65</v>
      </c>
      <c r="AU22" s="14">
        <f t="shared" si="4"/>
        <v>45501419.69999999</v>
      </c>
    </row>
    <row r="23" spans="1:47" ht="14.25">
      <c r="A23" s="7">
        <v>12</v>
      </c>
      <c r="B23" s="4" t="s">
        <v>35</v>
      </c>
      <c r="C23" s="19">
        <f t="shared" si="6"/>
        <v>0.9654284427126657</v>
      </c>
      <c r="D23" s="19">
        <f t="shared" si="0"/>
        <v>0.023452342984088537</v>
      </c>
      <c r="E23" s="19">
        <f t="shared" si="1"/>
        <v>0.004402123721608406</v>
      </c>
      <c r="F23" s="19">
        <f t="shared" si="2"/>
        <v>0.0020004472888276756</v>
      </c>
      <c r="G23" s="19">
        <f t="shared" si="3"/>
        <v>0.004716643292809685</v>
      </c>
      <c r="I23" s="4" t="s">
        <v>35</v>
      </c>
      <c r="J23" s="15">
        <v>10789256.26</v>
      </c>
      <c r="K23" s="15">
        <v>274632.58999999997</v>
      </c>
      <c r="L23" s="15">
        <v>51549.93</v>
      </c>
      <c r="M23" s="15">
        <v>23425.72</v>
      </c>
      <c r="N23" s="15">
        <v>55233.030000000006</v>
      </c>
      <c r="O23" s="15">
        <v>11194097.53</v>
      </c>
      <c r="Q23" s="17" t="s">
        <v>35</v>
      </c>
      <c r="R23" s="15">
        <v>516143.54000000004</v>
      </c>
      <c r="S23" s="15">
        <v>0</v>
      </c>
      <c r="T23" s="15">
        <v>0</v>
      </c>
      <c r="U23" s="15">
        <v>0</v>
      </c>
      <c r="V23" s="15">
        <v>0</v>
      </c>
      <c r="W23" s="15">
        <v>516143.54000000004</v>
      </c>
      <c r="Y23" s="4" t="s">
        <v>35</v>
      </c>
      <c r="Z23" s="15">
        <v>0</v>
      </c>
      <c r="AA23" s="15">
        <v>0</v>
      </c>
      <c r="AB23" s="15">
        <v>0</v>
      </c>
      <c r="AC23" s="15">
        <v>0</v>
      </c>
      <c r="AD23" s="15">
        <v>0</v>
      </c>
      <c r="AE23" s="15">
        <v>0</v>
      </c>
      <c r="AG23" s="4" t="s">
        <v>35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O23" s="4" t="s">
        <v>35</v>
      </c>
      <c r="AP23" s="15">
        <f t="shared" si="5"/>
        <v>11305399.8</v>
      </c>
      <c r="AQ23" s="15">
        <f t="shared" si="4"/>
        <v>274632.58999999997</v>
      </c>
      <c r="AR23" s="15">
        <f t="shared" si="4"/>
        <v>51549.93</v>
      </c>
      <c r="AS23" s="15">
        <f t="shared" si="4"/>
        <v>23425.72</v>
      </c>
      <c r="AT23" s="15">
        <f t="shared" si="4"/>
        <v>55233.030000000006</v>
      </c>
      <c r="AU23" s="15">
        <f t="shared" si="4"/>
        <v>11710241.07</v>
      </c>
    </row>
    <row r="24" spans="1:47" ht="14.25">
      <c r="A24" s="5">
        <v>13</v>
      </c>
      <c r="B24" s="6" t="s">
        <v>74</v>
      </c>
      <c r="C24" s="18">
        <f t="shared" si="6"/>
        <v>0.9870083617889095</v>
      </c>
      <c r="D24" s="18">
        <f t="shared" si="0"/>
        <v>0.002051681240083131</v>
      </c>
      <c r="E24" s="18">
        <f t="shared" si="1"/>
        <v>0.0035049255000694298</v>
      </c>
      <c r="F24" s="18">
        <f t="shared" si="2"/>
        <v>0.0014016730241141462</v>
      </c>
      <c r="G24" s="18">
        <f t="shared" si="3"/>
        <v>0.006033358446823853</v>
      </c>
      <c r="I24" s="6" t="s">
        <v>36</v>
      </c>
      <c r="J24" s="14">
        <v>241270767.42999953</v>
      </c>
      <c r="K24" s="14">
        <v>566485.41</v>
      </c>
      <c r="L24" s="14">
        <v>983204.2099999998</v>
      </c>
      <c r="M24" s="14">
        <v>319685.48000000004</v>
      </c>
      <c r="N24" s="14">
        <v>1692482.0299999998</v>
      </c>
      <c r="O24" s="14">
        <v>244832624.55999953</v>
      </c>
      <c r="Q24" s="16" t="s">
        <v>36</v>
      </c>
      <c r="R24" s="14">
        <v>24186354.789999984</v>
      </c>
      <c r="S24" s="14">
        <v>9053.68</v>
      </c>
      <c r="T24" s="14">
        <v>0</v>
      </c>
      <c r="U24" s="14">
        <v>73512.84000000001</v>
      </c>
      <c r="V24" s="14">
        <v>0</v>
      </c>
      <c r="W24" s="14">
        <v>24268921.309999984</v>
      </c>
      <c r="Y24" s="6" t="s">
        <v>36</v>
      </c>
      <c r="Z24" s="14">
        <v>11419169.899999999</v>
      </c>
      <c r="AA24" s="14">
        <v>0</v>
      </c>
      <c r="AB24" s="14">
        <v>0</v>
      </c>
      <c r="AC24" s="14">
        <v>0</v>
      </c>
      <c r="AD24" s="14">
        <v>0</v>
      </c>
      <c r="AE24" s="14">
        <v>11419169.899999999</v>
      </c>
      <c r="AG24" s="6" t="s">
        <v>74</v>
      </c>
      <c r="AH24" s="14">
        <v>0</v>
      </c>
      <c r="AI24" s="14">
        <v>0</v>
      </c>
      <c r="AJ24" s="14">
        <v>0</v>
      </c>
      <c r="AK24" s="14">
        <v>0</v>
      </c>
      <c r="AL24" s="14">
        <v>0</v>
      </c>
      <c r="AM24" s="14">
        <v>0</v>
      </c>
      <c r="AO24" s="6" t="s">
        <v>74</v>
      </c>
      <c r="AP24" s="14">
        <f t="shared" si="5"/>
        <v>276876292.1199995</v>
      </c>
      <c r="AQ24" s="14">
        <f t="shared" si="4"/>
        <v>575539.0900000001</v>
      </c>
      <c r="AR24" s="14">
        <f t="shared" si="4"/>
        <v>983204.2099999998</v>
      </c>
      <c r="AS24" s="14">
        <f t="shared" si="4"/>
        <v>393198.32000000007</v>
      </c>
      <c r="AT24" s="14">
        <f t="shared" si="4"/>
        <v>1692482.0299999998</v>
      </c>
      <c r="AU24" s="14">
        <f t="shared" si="4"/>
        <v>280520715.7699995</v>
      </c>
    </row>
    <row r="25" spans="1:47" ht="14.25">
      <c r="A25" s="7">
        <v>14</v>
      </c>
      <c r="B25" s="4" t="s">
        <v>54</v>
      </c>
      <c r="C25" s="19">
        <f t="shared" si="6"/>
        <v>0</v>
      </c>
      <c r="D25" s="19">
        <f t="shared" si="0"/>
        <v>0</v>
      </c>
      <c r="E25" s="19">
        <f t="shared" si="1"/>
        <v>0.17744056027546384</v>
      </c>
      <c r="F25" s="19">
        <f t="shared" si="2"/>
        <v>0.1432086599052398</v>
      </c>
      <c r="G25" s="19">
        <f t="shared" si="3"/>
        <v>0.6793507798192966</v>
      </c>
      <c r="I25" s="4" t="s">
        <v>54</v>
      </c>
      <c r="J25" s="15">
        <v>0</v>
      </c>
      <c r="K25" s="15">
        <v>0</v>
      </c>
      <c r="L25" s="15">
        <v>2128019.36</v>
      </c>
      <c r="M25" s="15">
        <v>1743391.6199999999</v>
      </c>
      <c r="N25" s="15">
        <v>8287151.279999996</v>
      </c>
      <c r="O25" s="15">
        <v>12158562.259999994</v>
      </c>
      <c r="Q25" s="17" t="s">
        <v>54</v>
      </c>
      <c r="R25" s="15">
        <v>0</v>
      </c>
      <c r="S25" s="15">
        <v>0</v>
      </c>
      <c r="T25" s="15">
        <v>70530.93999999999</v>
      </c>
      <c r="U25" s="15">
        <v>31013.519999999997</v>
      </c>
      <c r="V25" s="15">
        <v>130241.33000000002</v>
      </c>
      <c r="W25" s="15">
        <v>231785.79</v>
      </c>
      <c r="Y25" s="4" t="s">
        <v>54</v>
      </c>
      <c r="Z25" s="15">
        <v>0</v>
      </c>
      <c r="AA25" s="15">
        <v>0</v>
      </c>
      <c r="AB25" s="15">
        <v>0</v>
      </c>
      <c r="AC25" s="15">
        <v>0</v>
      </c>
      <c r="AD25" s="15">
        <v>0</v>
      </c>
      <c r="AE25" s="15">
        <v>0</v>
      </c>
      <c r="AG25" s="4" t="s">
        <v>54</v>
      </c>
      <c r="AH25" s="15">
        <v>0</v>
      </c>
      <c r="AI25" s="15">
        <v>0</v>
      </c>
      <c r="AJ25" s="15">
        <v>0</v>
      </c>
      <c r="AK25" s="15">
        <v>0</v>
      </c>
      <c r="AL25" s="15">
        <v>0</v>
      </c>
      <c r="AM25" s="15">
        <v>0</v>
      </c>
      <c r="AO25" s="4" t="s">
        <v>54</v>
      </c>
      <c r="AP25" s="15">
        <f t="shared" si="5"/>
        <v>0</v>
      </c>
      <c r="AQ25" s="15">
        <f t="shared" si="4"/>
        <v>0</v>
      </c>
      <c r="AR25" s="15">
        <f t="shared" si="4"/>
        <v>2198550.3</v>
      </c>
      <c r="AS25" s="15">
        <f t="shared" si="4"/>
        <v>1774405.14</v>
      </c>
      <c r="AT25" s="15">
        <f t="shared" si="4"/>
        <v>8417392.609999996</v>
      </c>
      <c r="AU25" s="15">
        <f t="shared" si="4"/>
        <v>12390348.049999993</v>
      </c>
    </row>
    <row r="26" spans="1:47" ht="14.25">
      <c r="A26" s="5">
        <v>15</v>
      </c>
      <c r="B26" s="8" t="s">
        <v>38</v>
      </c>
      <c r="C26" s="18">
        <f t="shared" si="6"/>
        <v>0.7930503066063814</v>
      </c>
      <c r="D26" s="18">
        <f t="shared" si="0"/>
        <v>0.07883018976576657</v>
      </c>
      <c r="E26" s="18">
        <f t="shared" si="1"/>
        <v>0.025644347936323794</v>
      </c>
      <c r="F26" s="18">
        <f t="shared" si="2"/>
        <v>0.04499262495827153</v>
      </c>
      <c r="G26" s="18">
        <f t="shared" si="3"/>
        <v>0.05748253073325673</v>
      </c>
      <c r="I26" s="8" t="s">
        <v>38</v>
      </c>
      <c r="J26" s="14">
        <v>257912967.80264026</v>
      </c>
      <c r="K26" s="14">
        <v>29985911.94415463</v>
      </c>
      <c r="L26" s="14">
        <v>9927330.51</v>
      </c>
      <c r="M26" s="14">
        <v>20102996.43269538</v>
      </c>
      <c r="N26" s="14">
        <v>26036305.307430875</v>
      </c>
      <c r="O26" s="14">
        <v>343965511.9969211</v>
      </c>
      <c r="Q26" s="16" t="s">
        <v>38</v>
      </c>
      <c r="R26" s="14">
        <v>147534291.45032206</v>
      </c>
      <c r="S26" s="14">
        <v>10316051.400000002</v>
      </c>
      <c r="T26" s="14">
        <v>3183351.749999999</v>
      </c>
      <c r="U26" s="14">
        <v>2899499.5300000003</v>
      </c>
      <c r="V26" s="14">
        <v>3351659.5500000003</v>
      </c>
      <c r="W26" s="14">
        <v>167284853.68032208</v>
      </c>
      <c r="Y26" s="8" t="s">
        <v>38</v>
      </c>
      <c r="Z26" s="14">
        <v>0</v>
      </c>
      <c r="AA26" s="14">
        <v>0</v>
      </c>
      <c r="AB26" s="14">
        <v>0</v>
      </c>
      <c r="AC26" s="14">
        <v>0</v>
      </c>
      <c r="AD26" s="14">
        <v>0</v>
      </c>
      <c r="AE26" s="14">
        <v>0</v>
      </c>
      <c r="AG26" s="8" t="s">
        <v>38</v>
      </c>
      <c r="AH26" s="14">
        <v>0</v>
      </c>
      <c r="AI26" s="14">
        <v>0</v>
      </c>
      <c r="AJ26" s="14">
        <v>0</v>
      </c>
      <c r="AK26" s="14">
        <v>0</v>
      </c>
      <c r="AL26" s="14">
        <v>0</v>
      </c>
      <c r="AM26" s="14">
        <v>0</v>
      </c>
      <c r="AO26" s="8" t="s">
        <v>38</v>
      </c>
      <c r="AP26" s="14">
        <f t="shared" si="5"/>
        <v>405447259.25296235</v>
      </c>
      <c r="AQ26" s="14">
        <f t="shared" si="4"/>
        <v>40301963.34415463</v>
      </c>
      <c r="AR26" s="14">
        <f t="shared" si="4"/>
        <v>13110682.259999998</v>
      </c>
      <c r="AS26" s="14">
        <f t="shared" si="4"/>
        <v>23002495.962695383</v>
      </c>
      <c r="AT26" s="14">
        <f t="shared" si="4"/>
        <v>29387964.857430875</v>
      </c>
      <c r="AU26" s="14">
        <f t="shared" si="4"/>
        <v>511250365.67724323</v>
      </c>
    </row>
    <row r="27" spans="1:47" ht="14.25">
      <c r="A27" s="7">
        <v>16</v>
      </c>
      <c r="B27" s="4" t="s">
        <v>75</v>
      </c>
      <c r="C27" s="19">
        <f t="shared" si="6"/>
        <v>0.8450419931888746</v>
      </c>
      <c r="D27" s="19">
        <f t="shared" si="0"/>
        <v>0.04426160448518525</v>
      </c>
      <c r="E27" s="19">
        <f t="shared" si="1"/>
        <v>0.03498221472442639</v>
      </c>
      <c r="F27" s="19">
        <f t="shared" si="2"/>
        <v>0.07571418760151387</v>
      </c>
      <c r="G27" s="19">
        <f t="shared" si="3"/>
        <v>0</v>
      </c>
      <c r="I27" s="4" t="s">
        <v>55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Q27" s="17" t="s">
        <v>55</v>
      </c>
      <c r="R27" s="15">
        <v>969728895.710089</v>
      </c>
      <c r="S27" s="15">
        <v>50692163.899999894</v>
      </c>
      <c r="T27" s="15">
        <v>40335150.08999997</v>
      </c>
      <c r="U27" s="15">
        <v>87325618.84999956</v>
      </c>
      <c r="V27" s="15">
        <v>0</v>
      </c>
      <c r="W27" s="15">
        <v>1148081828.5500884</v>
      </c>
      <c r="Y27" s="4" t="s">
        <v>73</v>
      </c>
      <c r="Z27" s="15">
        <v>0</v>
      </c>
      <c r="AA27" s="15">
        <v>0</v>
      </c>
      <c r="AB27" s="15">
        <v>0</v>
      </c>
      <c r="AC27" s="15">
        <v>0</v>
      </c>
      <c r="AD27" s="15">
        <v>0</v>
      </c>
      <c r="AE27" s="15">
        <v>0</v>
      </c>
      <c r="AG27" s="4" t="s">
        <v>75</v>
      </c>
      <c r="AH27" s="15">
        <v>4907659.83</v>
      </c>
      <c r="AI27" s="15">
        <v>357343.80000000005</v>
      </c>
      <c r="AJ27" s="15">
        <v>11892.47</v>
      </c>
      <c r="AK27" s="15">
        <v>0</v>
      </c>
      <c r="AL27" s="15">
        <v>0</v>
      </c>
      <c r="AM27" s="15">
        <v>5276896.1</v>
      </c>
      <c r="AO27" s="4" t="s">
        <v>75</v>
      </c>
      <c r="AP27" s="15">
        <f t="shared" si="5"/>
        <v>974636555.540089</v>
      </c>
      <c r="AQ27" s="15">
        <f t="shared" si="4"/>
        <v>51049507.69999989</v>
      </c>
      <c r="AR27" s="15">
        <f t="shared" si="4"/>
        <v>40347042.559999965</v>
      </c>
      <c r="AS27" s="15">
        <f t="shared" si="4"/>
        <v>87325618.84999956</v>
      </c>
      <c r="AT27" s="15">
        <f t="shared" si="4"/>
        <v>0</v>
      </c>
      <c r="AU27" s="15">
        <f t="shared" si="4"/>
        <v>1153358724.6500883</v>
      </c>
    </row>
    <row r="28" spans="1:47" ht="14.25">
      <c r="A28" s="5">
        <v>17</v>
      </c>
      <c r="B28" s="6" t="s">
        <v>41</v>
      </c>
      <c r="C28" s="18">
        <f t="shared" si="6"/>
        <v>0.8070224784436981</v>
      </c>
      <c r="D28" s="18">
        <f t="shared" si="0"/>
        <v>0.08939877244907064</v>
      </c>
      <c r="E28" s="18">
        <f t="shared" si="1"/>
        <v>0.02114815652210795</v>
      </c>
      <c r="F28" s="18">
        <f t="shared" si="2"/>
        <v>0.014180041965356587</v>
      </c>
      <c r="G28" s="18">
        <f t="shared" si="3"/>
        <v>0.06825055061976658</v>
      </c>
      <c r="I28" s="6" t="s">
        <v>41</v>
      </c>
      <c r="J28" s="14">
        <v>19045476.709999986</v>
      </c>
      <c r="K28" s="14">
        <v>2151879.39</v>
      </c>
      <c r="L28" s="14">
        <v>526581.6900000001</v>
      </c>
      <c r="M28" s="14">
        <v>387599.06999999995</v>
      </c>
      <c r="N28" s="14">
        <v>1853361.58</v>
      </c>
      <c r="O28" s="14">
        <v>23964898.43999999</v>
      </c>
      <c r="Q28" s="16" t="s">
        <v>41</v>
      </c>
      <c r="R28" s="14">
        <v>550015.5700000001</v>
      </c>
      <c r="S28" s="14">
        <v>0</v>
      </c>
      <c r="T28" s="14">
        <v>0</v>
      </c>
      <c r="U28" s="14">
        <v>0</v>
      </c>
      <c r="V28" s="14">
        <v>0</v>
      </c>
      <c r="W28" s="14">
        <v>550015.5700000001</v>
      </c>
      <c r="Y28" s="6" t="s">
        <v>41</v>
      </c>
      <c r="Z28" s="14">
        <v>4130578.52</v>
      </c>
      <c r="AA28" s="14">
        <v>476401.31000000006</v>
      </c>
      <c r="AB28" s="14">
        <v>95163.89</v>
      </c>
      <c r="AC28" s="14">
        <v>29287.31</v>
      </c>
      <c r="AD28" s="14">
        <v>153171.62000000002</v>
      </c>
      <c r="AE28" s="14">
        <v>4884602.649999999</v>
      </c>
      <c r="AG28" s="6" t="s">
        <v>41</v>
      </c>
      <c r="AH28" s="14">
        <v>0</v>
      </c>
      <c r="AI28" s="14">
        <v>0</v>
      </c>
      <c r="AJ28" s="14">
        <v>0</v>
      </c>
      <c r="AK28" s="14">
        <v>0</v>
      </c>
      <c r="AL28" s="14">
        <v>0</v>
      </c>
      <c r="AM28" s="14">
        <v>0</v>
      </c>
      <c r="AO28" s="6" t="s">
        <v>41</v>
      </c>
      <c r="AP28" s="14">
        <f t="shared" si="5"/>
        <v>23726070.799999986</v>
      </c>
      <c r="AQ28" s="14">
        <f aca="true" t="shared" si="7" ref="AQ28:AQ35">K28+S28+AA28+AI28</f>
        <v>2628280.7</v>
      </c>
      <c r="AR28" s="14">
        <f aca="true" t="shared" si="8" ref="AR28:AR35">L28+T28+AB28+AJ28</f>
        <v>621745.5800000001</v>
      </c>
      <c r="AS28" s="14">
        <f aca="true" t="shared" si="9" ref="AS28:AS35">M28+U28+AC28+AK28</f>
        <v>416886.37999999995</v>
      </c>
      <c r="AT28" s="14">
        <f aca="true" t="shared" si="10" ref="AT28:AT35">N28+V28+AD28+AL28</f>
        <v>2006533.2000000002</v>
      </c>
      <c r="AU28" s="14">
        <f aca="true" t="shared" si="11" ref="AU28:AU35">O28+W28+AE28+AM28</f>
        <v>29399516.65999999</v>
      </c>
    </row>
    <row r="29" spans="1:47" ht="14.25">
      <c r="A29" s="7">
        <v>18</v>
      </c>
      <c r="B29" s="4" t="s">
        <v>42</v>
      </c>
      <c r="C29" s="19">
        <f t="shared" si="6"/>
        <v>0.971937254269408</v>
      </c>
      <c r="D29" s="19">
        <f t="shared" si="0"/>
        <v>0.0022548148416746796</v>
      </c>
      <c r="E29" s="19">
        <f t="shared" si="1"/>
        <v>0.004488876877538189</v>
      </c>
      <c r="F29" s="19">
        <f t="shared" si="2"/>
        <v>0.0006882087856563886</v>
      </c>
      <c r="G29" s="19">
        <f t="shared" si="3"/>
        <v>0.020630845225722727</v>
      </c>
      <c r="I29" s="4" t="s">
        <v>42</v>
      </c>
      <c r="J29" s="15">
        <v>170488095.89606398</v>
      </c>
      <c r="K29" s="15">
        <v>408002.433024</v>
      </c>
      <c r="L29" s="15">
        <v>812249.7039360001</v>
      </c>
      <c r="M29" s="15">
        <v>124529.45305600001</v>
      </c>
      <c r="N29" s="15">
        <v>3733093.685504</v>
      </c>
      <c r="O29" s="15">
        <v>175565971.17158398</v>
      </c>
      <c r="Q29" s="17" t="s">
        <v>42</v>
      </c>
      <c r="R29" s="15">
        <v>5381229.229568001</v>
      </c>
      <c r="S29" s="15">
        <v>0</v>
      </c>
      <c r="T29" s="15">
        <v>0</v>
      </c>
      <c r="U29" s="15">
        <v>0</v>
      </c>
      <c r="V29" s="15">
        <v>0</v>
      </c>
      <c r="W29" s="15">
        <v>5381229.229568001</v>
      </c>
      <c r="Y29" s="4" t="s">
        <v>42</v>
      </c>
      <c r="Z29" s="15">
        <v>0</v>
      </c>
      <c r="AA29" s="15">
        <v>0</v>
      </c>
      <c r="AB29" s="15">
        <v>0</v>
      </c>
      <c r="AC29" s="15">
        <v>0</v>
      </c>
      <c r="AD29" s="15">
        <v>0</v>
      </c>
      <c r="AE29" s="15">
        <v>0</v>
      </c>
      <c r="AG29" s="4" t="s">
        <v>42</v>
      </c>
      <c r="AH29" s="15">
        <v>0</v>
      </c>
      <c r="AI29" s="15">
        <v>0</v>
      </c>
      <c r="AJ29" s="15">
        <v>0</v>
      </c>
      <c r="AK29" s="15">
        <v>0</v>
      </c>
      <c r="AL29" s="15">
        <v>0</v>
      </c>
      <c r="AM29" s="15">
        <v>0</v>
      </c>
      <c r="AO29" s="4" t="s">
        <v>42</v>
      </c>
      <c r="AP29" s="15">
        <f t="shared" si="5"/>
        <v>175869325.125632</v>
      </c>
      <c r="AQ29" s="15">
        <f t="shared" si="7"/>
        <v>408002.433024</v>
      </c>
      <c r="AR29" s="15">
        <f t="shared" si="8"/>
        <v>812249.7039360001</v>
      </c>
      <c r="AS29" s="15">
        <f t="shared" si="9"/>
        <v>124529.45305600001</v>
      </c>
      <c r="AT29" s="15">
        <f t="shared" si="10"/>
        <v>3733093.685504</v>
      </c>
      <c r="AU29" s="15">
        <f t="shared" si="11"/>
        <v>180947200.40115198</v>
      </c>
    </row>
    <row r="30" spans="1:47" ht="14.25">
      <c r="A30" s="5">
        <v>19</v>
      </c>
      <c r="B30" s="4" t="s">
        <v>44</v>
      </c>
      <c r="C30" s="18">
        <f t="shared" si="6"/>
        <v>0.9396407408395115</v>
      </c>
      <c r="D30" s="18">
        <f t="shared" si="0"/>
        <v>0.02915385435978696</v>
      </c>
      <c r="E30" s="18">
        <f t="shared" si="1"/>
        <v>0.009720080016786753</v>
      </c>
      <c r="F30" s="18">
        <f t="shared" si="2"/>
        <v>0.0017952500643969745</v>
      </c>
      <c r="G30" s="18">
        <f t="shared" si="3"/>
        <v>0.01969007471951765</v>
      </c>
      <c r="I30" s="4" t="s">
        <v>44</v>
      </c>
      <c r="J30" s="14">
        <v>32396074.18</v>
      </c>
      <c r="K30" s="14">
        <v>1005139.9299999999</v>
      </c>
      <c r="L30" s="14">
        <v>335120.02999999997</v>
      </c>
      <c r="M30" s="14">
        <v>61894.990000000005</v>
      </c>
      <c r="N30" s="14">
        <v>678856.39</v>
      </c>
      <c r="O30" s="14">
        <v>34477085.52</v>
      </c>
      <c r="Q30" s="16" t="s">
        <v>44</v>
      </c>
      <c r="R30" s="14">
        <v>0</v>
      </c>
      <c r="S30" s="14">
        <v>0</v>
      </c>
      <c r="T30" s="14">
        <v>0</v>
      </c>
      <c r="U30" s="14">
        <v>0</v>
      </c>
      <c r="V30" s="14">
        <v>0</v>
      </c>
      <c r="W30" s="14">
        <v>0</v>
      </c>
      <c r="Y30" s="4" t="s">
        <v>44</v>
      </c>
      <c r="Z30" s="14">
        <v>0</v>
      </c>
      <c r="AA30" s="14">
        <v>0</v>
      </c>
      <c r="AB30" s="14">
        <v>0</v>
      </c>
      <c r="AC30" s="14">
        <v>0</v>
      </c>
      <c r="AD30" s="14">
        <v>0</v>
      </c>
      <c r="AE30" s="14">
        <v>0</v>
      </c>
      <c r="AG30" s="4" t="s">
        <v>44</v>
      </c>
      <c r="AH30" s="14">
        <v>0</v>
      </c>
      <c r="AI30" s="14">
        <v>0</v>
      </c>
      <c r="AJ30" s="14">
        <v>0</v>
      </c>
      <c r="AK30" s="14">
        <v>0</v>
      </c>
      <c r="AL30" s="14">
        <v>0</v>
      </c>
      <c r="AM30" s="14">
        <v>0</v>
      </c>
      <c r="AO30" s="4" t="s">
        <v>44</v>
      </c>
      <c r="AP30" s="14">
        <f t="shared" si="5"/>
        <v>32396074.18</v>
      </c>
      <c r="AQ30" s="14">
        <f t="shared" si="7"/>
        <v>1005139.9299999999</v>
      </c>
      <c r="AR30" s="14">
        <f t="shared" si="8"/>
        <v>335120.02999999997</v>
      </c>
      <c r="AS30" s="14">
        <f t="shared" si="9"/>
        <v>61894.990000000005</v>
      </c>
      <c r="AT30" s="14">
        <f t="shared" si="10"/>
        <v>678856.39</v>
      </c>
      <c r="AU30" s="14">
        <f t="shared" si="11"/>
        <v>34477085.52</v>
      </c>
    </row>
    <row r="31" spans="1:47" ht="14.25">
      <c r="A31" s="7">
        <v>20</v>
      </c>
      <c r="B31" s="6" t="s">
        <v>45</v>
      </c>
      <c r="C31" s="19">
        <f t="shared" si="6"/>
        <v>0.7651776881677536</v>
      </c>
      <c r="D31" s="19">
        <f t="shared" si="0"/>
        <v>0.0802242366510396</v>
      </c>
      <c r="E31" s="19">
        <f t="shared" si="1"/>
        <v>0</v>
      </c>
      <c r="F31" s="19">
        <f t="shared" si="2"/>
        <v>0.05008212767964176</v>
      </c>
      <c r="G31" s="19">
        <f t="shared" si="3"/>
        <v>0.10451594750156541</v>
      </c>
      <c r="I31" s="6" t="s">
        <v>45</v>
      </c>
      <c r="J31" s="15">
        <v>136796226.4037071</v>
      </c>
      <c r="K31" s="15">
        <v>13992589.69983999</v>
      </c>
      <c r="L31" s="15">
        <v>0</v>
      </c>
      <c r="M31" s="15">
        <v>8386819.822352</v>
      </c>
      <c r="N31" s="15">
        <v>17818337.0232576</v>
      </c>
      <c r="O31" s="15">
        <v>176993972.94915664</v>
      </c>
      <c r="Q31" s="17" t="s">
        <v>45</v>
      </c>
      <c r="R31" s="15">
        <v>30865.315328000004</v>
      </c>
      <c r="S31" s="15">
        <v>29258.24</v>
      </c>
      <c r="T31" s="15">
        <v>0</v>
      </c>
      <c r="U31" s="15">
        <v>105009.685248</v>
      </c>
      <c r="V31" s="15">
        <v>133180.31667200002</v>
      </c>
      <c r="W31" s="15">
        <v>298313.55724800006</v>
      </c>
      <c r="Y31" s="6" t="s">
        <v>45</v>
      </c>
      <c r="Z31" s="15">
        <v>562905.92896</v>
      </c>
      <c r="AA31" s="15">
        <v>382659.477504</v>
      </c>
      <c r="AB31" s="15">
        <v>0</v>
      </c>
      <c r="AC31" s="15">
        <v>500569.91872</v>
      </c>
      <c r="AD31" s="15">
        <v>814641.1660800001</v>
      </c>
      <c r="AE31" s="15">
        <v>2260776.491264</v>
      </c>
      <c r="AG31" s="6" t="s">
        <v>45</v>
      </c>
      <c r="AH31" s="15">
        <v>0</v>
      </c>
      <c r="AI31" s="15">
        <v>0</v>
      </c>
      <c r="AJ31" s="15">
        <v>0</v>
      </c>
      <c r="AK31" s="15">
        <v>0</v>
      </c>
      <c r="AL31" s="15">
        <v>0</v>
      </c>
      <c r="AM31" s="15">
        <v>0</v>
      </c>
      <c r="AO31" s="6" t="s">
        <v>45</v>
      </c>
      <c r="AP31" s="15">
        <f t="shared" si="5"/>
        <v>137389997.64799508</v>
      </c>
      <c r="AQ31" s="15">
        <f t="shared" si="7"/>
        <v>14404507.41734399</v>
      </c>
      <c r="AR31" s="15">
        <f t="shared" si="8"/>
        <v>0</v>
      </c>
      <c r="AS31" s="15">
        <f t="shared" si="9"/>
        <v>8992399.42632</v>
      </c>
      <c r="AT31" s="15">
        <f t="shared" si="10"/>
        <v>18766158.5060096</v>
      </c>
      <c r="AU31" s="15">
        <f t="shared" si="11"/>
        <v>179553062.99766862</v>
      </c>
    </row>
    <row r="32" spans="1:47" ht="14.25">
      <c r="A32" s="5">
        <v>21</v>
      </c>
      <c r="B32" s="4" t="s">
        <v>56</v>
      </c>
      <c r="C32" s="18">
        <f t="shared" si="6"/>
        <v>0.9867407733935241</v>
      </c>
      <c r="D32" s="18">
        <f t="shared" si="0"/>
        <v>0.004372321906945509</v>
      </c>
      <c r="E32" s="18">
        <f t="shared" si="1"/>
        <v>0.0032783972009851536</v>
      </c>
      <c r="F32" s="18">
        <f t="shared" si="2"/>
        <v>0.0024958842780086767</v>
      </c>
      <c r="G32" s="18">
        <f t="shared" si="3"/>
        <v>0.003112623220536503</v>
      </c>
      <c r="I32" s="4" t="s">
        <v>56</v>
      </c>
      <c r="J32" s="14">
        <v>330769555.54</v>
      </c>
      <c r="K32" s="14">
        <v>1034265.1000000003</v>
      </c>
      <c r="L32" s="14">
        <v>986322.8200000002</v>
      </c>
      <c r="M32" s="14">
        <v>414593.78</v>
      </c>
      <c r="N32" s="14">
        <v>1300102.8700000003</v>
      </c>
      <c r="O32" s="14">
        <v>334504840.11</v>
      </c>
      <c r="Q32" s="16" t="s">
        <v>56</v>
      </c>
      <c r="R32" s="14">
        <v>115248831.25</v>
      </c>
      <c r="S32" s="14">
        <v>974589.3899999999</v>
      </c>
      <c r="T32" s="14">
        <v>556593.3100000002</v>
      </c>
      <c r="U32" s="14">
        <v>762680.8799999999</v>
      </c>
      <c r="V32" s="14">
        <v>43907.87</v>
      </c>
      <c r="W32" s="14">
        <v>117586602.7</v>
      </c>
      <c r="Y32" s="4" t="s">
        <v>56</v>
      </c>
      <c r="Z32" s="14">
        <v>17333727.890000004</v>
      </c>
      <c r="AA32" s="14">
        <v>56532.57</v>
      </c>
      <c r="AB32" s="14">
        <v>5725.37</v>
      </c>
      <c r="AC32" s="14">
        <v>1725.24</v>
      </c>
      <c r="AD32" s="14">
        <v>126322.84</v>
      </c>
      <c r="AE32" s="14">
        <v>17524033.910000004</v>
      </c>
      <c r="AG32" s="4" t="s">
        <v>56</v>
      </c>
      <c r="AH32" s="14">
        <v>2762153.2799999993</v>
      </c>
      <c r="AI32" s="14">
        <v>0</v>
      </c>
      <c r="AJ32" s="14">
        <v>0</v>
      </c>
      <c r="AK32" s="14">
        <v>0</v>
      </c>
      <c r="AL32" s="14">
        <v>0</v>
      </c>
      <c r="AM32" s="14">
        <v>2762153.2799999993</v>
      </c>
      <c r="AO32" s="4" t="s">
        <v>56</v>
      </c>
      <c r="AP32" s="14">
        <f t="shared" si="5"/>
        <v>466114267.96</v>
      </c>
      <c r="AQ32" s="14">
        <f t="shared" si="7"/>
        <v>2065387.0600000003</v>
      </c>
      <c r="AR32" s="14">
        <f t="shared" si="8"/>
        <v>1548641.5000000005</v>
      </c>
      <c r="AS32" s="14">
        <f t="shared" si="9"/>
        <v>1178999.9</v>
      </c>
      <c r="AT32" s="14">
        <f t="shared" si="10"/>
        <v>1470333.5800000005</v>
      </c>
      <c r="AU32" s="14">
        <f t="shared" si="11"/>
        <v>472377630</v>
      </c>
    </row>
    <row r="33" spans="1:47" ht="14.25">
      <c r="A33" s="7">
        <v>22</v>
      </c>
      <c r="B33" s="6" t="s">
        <v>59</v>
      </c>
      <c r="C33" s="19">
        <f t="shared" si="6"/>
        <v>0.9851094747117524</v>
      </c>
      <c r="D33" s="19">
        <f t="shared" si="0"/>
        <v>0.0026021508542945987</v>
      </c>
      <c r="E33" s="19">
        <f t="shared" si="1"/>
        <v>0.0019491080148454222</v>
      </c>
      <c r="F33" s="19">
        <f t="shared" si="2"/>
        <v>0.0016128772444198541</v>
      </c>
      <c r="G33" s="19">
        <f t="shared" si="3"/>
        <v>0.00872638917468772</v>
      </c>
      <c r="I33" s="6" t="s">
        <v>59</v>
      </c>
      <c r="J33" s="15">
        <v>432982030.93</v>
      </c>
      <c r="K33" s="15">
        <v>1143715.08</v>
      </c>
      <c r="L33" s="15">
        <v>856685.24</v>
      </c>
      <c r="M33" s="15">
        <v>708902.8</v>
      </c>
      <c r="N33" s="15">
        <v>3835482.0500000003</v>
      </c>
      <c r="O33" s="15">
        <v>439526816.1</v>
      </c>
      <c r="Q33" s="17" t="s">
        <v>59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Y33" s="6" t="s">
        <v>59</v>
      </c>
      <c r="Z33" s="15">
        <v>0</v>
      </c>
      <c r="AA33" s="15">
        <v>0</v>
      </c>
      <c r="AB33" s="15">
        <v>0</v>
      </c>
      <c r="AC33" s="15">
        <v>0</v>
      </c>
      <c r="AD33" s="15">
        <v>0</v>
      </c>
      <c r="AE33" s="15">
        <v>0</v>
      </c>
      <c r="AG33" s="6" t="s">
        <v>59</v>
      </c>
      <c r="AH33" s="15">
        <v>0</v>
      </c>
      <c r="AI33" s="15">
        <v>0</v>
      </c>
      <c r="AJ33" s="15">
        <v>0</v>
      </c>
      <c r="AK33" s="15">
        <v>0</v>
      </c>
      <c r="AL33" s="15">
        <v>0</v>
      </c>
      <c r="AM33" s="15">
        <v>0</v>
      </c>
      <c r="AO33" s="6" t="s">
        <v>59</v>
      </c>
      <c r="AP33" s="15">
        <f t="shared" si="5"/>
        <v>432982030.93</v>
      </c>
      <c r="AQ33" s="15">
        <f t="shared" si="7"/>
        <v>1143715.08</v>
      </c>
      <c r="AR33" s="15">
        <f t="shared" si="8"/>
        <v>856685.24</v>
      </c>
      <c r="AS33" s="15">
        <f t="shared" si="9"/>
        <v>708902.8</v>
      </c>
      <c r="AT33" s="15">
        <f t="shared" si="10"/>
        <v>3835482.0500000003</v>
      </c>
      <c r="AU33" s="15">
        <f t="shared" si="11"/>
        <v>439526816.1</v>
      </c>
    </row>
    <row r="34" spans="1:47" ht="14.25">
      <c r="A34" s="5">
        <v>23</v>
      </c>
      <c r="B34" s="4" t="s">
        <v>48</v>
      </c>
      <c r="C34" s="18">
        <f t="shared" si="6"/>
        <v>0.9228604766543528</v>
      </c>
      <c r="D34" s="18">
        <f t="shared" si="0"/>
        <v>0.018763276788035636</v>
      </c>
      <c r="E34" s="18">
        <f t="shared" si="1"/>
        <v>0.005995662463226113</v>
      </c>
      <c r="F34" s="18">
        <f t="shared" si="2"/>
        <v>0.004946912760419971</v>
      </c>
      <c r="G34" s="18">
        <f t="shared" si="3"/>
        <v>0.0474336713339654</v>
      </c>
      <c r="I34" s="4" t="s">
        <v>48</v>
      </c>
      <c r="J34" s="14">
        <v>169488476.91660008</v>
      </c>
      <c r="K34" s="14">
        <v>3791960.916</v>
      </c>
      <c r="L34" s="14">
        <v>1018819.6344999999</v>
      </c>
      <c r="M34" s="14">
        <v>522569.6254</v>
      </c>
      <c r="N34" s="14">
        <v>3755303.6816</v>
      </c>
      <c r="O34" s="14">
        <v>178577130.7741001</v>
      </c>
      <c r="Q34" s="16" t="s">
        <v>48</v>
      </c>
      <c r="R34" s="14">
        <v>27745399.621400002</v>
      </c>
      <c r="S34" s="14">
        <v>113285.6311</v>
      </c>
      <c r="T34" s="14">
        <v>36300.7595</v>
      </c>
      <c r="U34" s="14">
        <v>119488.9791</v>
      </c>
      <c r="V34" s="14">
        <v>20051.190499999997</v>
      </c>
      <c r="W34" s="14">
        <v>28034526.1816</v>
      </c>
      <c r="Y34" s="4" t="s">
        <v>48</v>
      </c>
      <c r="Z34" s="14">
        <v>41528858.6089</v>
      </c>
      <c r="AA34" s="14">
        <v>1070970.6941</v>
      </c>
      <c r="AB34" s="14">
        <v>569282.4591999999</v>
      </c>
      <c r="AC34" s="14">
        <v>171491.8568</v>
      </c>
      <c r="AD34" s="14">
        <v>415501.8758</v>
      </c>
      <c r="AE34" s="14">
        <v>43756105.4948</v>
      </c>
      <c r="AG34" s="4" t="s">
        <v>48</v>
      </c>
      <c r="AH34" s="14">
        <v>11267549.3425</v>
      </c>
      <c r="AI34" s="14">
        <v>107311.149</v>
      </c>
      <c r="AJ34" s="14">
        <v>0</v>
      </c>
      <c r="AK34" s="14">
        <v>526714.9809</v>
      </c>
      <c r="AL34" s="14">
        <v>8660332.178299999</v>
      </c>
      <c r="AM34" s="14">
        <v>20561907.6507</v>
      </c>
      <c r="AO34" s="4" t="s">
        <v>48</v>
      </c>
      <c r="AP34" s="14">
        <f t="shared" si="5"/>
        <v>250030284.4894001</v>
      </c>
      <c r="AQ34" s="14">
        <f t="shared" si="7"/>
        <v>5083528.3902</v>
      </c>
      <c r="AR34" s="14">
        <f t="shared" si="8"/>
        <v>1624402.8531999998</v>
      </c>
      <c r="AS34" s="14">
        <f t="shared" si="9"/>
        <v>1340265.4422</v>
      </c>
      <c r="AT34" s="14">
        <f t="shared" si="10"/>
        <v>12851188.926199999</v>
      </c>
      <c r="AU34" s="14">
        <f t="shared" si="11"/>
        <v>270929670.1012001</v>
      </c>
    </row>
    <row r="35" spans="1:47" ht="14.25">
      <c r="A35" s="44" t="s">
        <v>17</v>
      </c>
      <c r="B35" s="45"/>
      <c r="C35" s="29">
        <f t="shared" si="6"/>
        <v>0.9219969246351973</v>
      </c>
      <c r="D35" s="30">
        <f t="shared" si="0"/>
        <v>0.02484827898742925</v>
      </c>
      <c r="E35" s="29">
        <f t="shared" si="1"/>
        <v>0.01144702598110989</v>
      </c>
      <c r="F35" s="30">
        <f t="shared" si="2"/>
        <v>0.021877449869937077</v>
      </c>
      <c r="G35" s="29">
        <f t="shared" si="3"/>
        <v>0.019830320526326262</v>
      </c>
      <c r="I35" s="22" t="s">
        <v>17</v>
      </c>
      <c r="J35" s="31">
        <v>3240903840.4173865</v>
      </c>
      <c r="K35" s="32">
        <v>79101084.58549461</v>
      </c>
      <c r="L35" s="31">
        <v>22051021.754464</v>
      </c>
      <c r="M35" s="32">
        <v>34800475.048223376</v>
      </c>
      <c r="N35" s="31">
        <v>98459030.54969248</v>
      </c>
      <c r="O35" s="32">
        <v>3475315452.3552613</v>
      </c>
      <c r="Q35" s="22" t="s">
        <v>17</v>
      </c>
      <c r="R35" s="31">
        <v>1954633009.0879703</v>
      </c>
      <c r="S35" s="32">
        <v>65520847.6018279</v>
      </c>
      <c r="T35" s="31">
        <v>45556332.29579196</v>
      </c>
      <c r="U35" s="32">
        <v>95625777.28659557</v>
      </c>
      <c r="V35" s="31">
        <v>6462401.498772</v>
      </c>
      <c r="W35" s="32">
        <v>2167798367.770958</v>
      </c>
      <c r="Y35" s="22" t="s">
        <v>17</v>
      </c>
      <c r="Z35" s="31">
        <v>86411045.19586</v>
      </c>
      <c r="AA35" s="32">
        <v>2117951.822104</v>
      </c>
      <c r="AB35" s="31">
        <v>670171.7191999999</v>
      </c>
      <c r="AC35" s="32">
        <v>721371.95532</v>
      </c>
      <c r="AD35" s="31">
        <v>1848310.3275800003</v>
      </c>
      <c r="AE35" s="32">
        <v>91768851.020064</v>
      </c>
      <c r="AG35" s="22" t="s">
        <v>17</v>
      </c>
      <c r="AH35" s="31">
        <v>269071780.02730006</v>
      </c>
      <c r="AI35" s="32">
        <v>2862876.9726</v>
      </c>
      <c r="AJ35" s="31">
        <v>640997.4278</v>
      </c>
      <c r="AK35" s="32">
        <v>568817.9408999999</v>
      </c>
      <c r="AL35" s="31">
        <v>12621653.035999998</v>
      </c>
      <c r="AM35" s="32">
        <v>285766125.4046</v>
      </c>
      <c r="AO35" s="22" t="s">
        <v>17</v>
      </c>
      <c r="AP35" s="31">
        <f t="shared" si="5"/>
        <v>5551019674.728517</v>
      </c>
      <c r="AQ35" s="32">
        <f t="shared" si="7"/>
        <v>149602760.98202652</v>
      </c>
      <c r="AR35" s="31">
        <f t="shared" si="8"/>
        <v>68918523.19725595</v>
      </c>
      <c r="AS35" s="32">
        <f t="shared" si="9"/>
        <v>131716442.23103894</v>
      </c>
      <c r="AT35" s="31">
        <f t="shared" si="10"/>
        <v>119391395.41204448</v>
      </c>
      <c r="AU35" s="32">
        <f t="shared" si="11"/>
        <v>6020648796.550883</v>
      </c>
    </row>
    <row r="38" spans="1:4" s="36" customFormat="1" ht="60.75" customHeight="1">
      <c r="A38" s="46" t="s">
        <v>92</v>
      </c>
      <c r="B38" s="46"/>
      <c r="C38" s="46"/>
      <c r="D38" s="46"/>
    </row>
    <row r="39" ht="14.25">
      <c r="A39" s="1" t="s">
        <v>85</v>
      </c>
    </row>
  </sheetData>
  <sheetProtection/>
  <mergeCells count="2">
    <mergeCell ref="A35:B35"/>
    <mergeCell ref="A38:D38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Norwin Rizo Picado</dc:creator>
  <cp:keywords/>
  <dc:description/>
  <cp:lastModifiedBy>Bertín Rojas Cereceda</cp:lastModifiedBy>
  <dcterms:created xsi:type="dcterms:W3CDTF">2015-02-16T15:42:13Z</dcterms:created>
  <dcterms:modified xsi:type="dcterms:W3CDTF">2015-03-20T20:48:38Z</dcterms:modified>
  <cp:category/>
  <cp:version/>
  <cp:contentType/>
  <cp:contentStatus/>
</cp:coreProperties>
</file>