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vatierra\Documents\Trabajo DRYS\Trabajo con Cesar\"/>
    </mc:Choice>
  </mc:AlternateContent>
  <bookViews>
    <workbookView xWindow="0" yWindow="0" windowWidth="23040" windowHeight="7965" tabRatio="783" firstSheet="11" activeTab="11"/>
  </bookViews>
  <sheets>
    <sheet name="SALDO Y CREDITOS" sheetId="1" state="veryHidden" r:id="rId1"/>
    <sheet name="SUCURSALES" sheetId="2" state="veryHidden" r:id="rId2"/>
    <sheet name="CREDITOS X DEPTO" sheetId="3" state="veryHidden" r:id="rId3"/>
    <sheet name="SALDO X ACTIVIDAD ECONOMICA" sheetId="4" state="veryHidden" r:id="rId4"/>
    <sheet name="CARTERA EN RIESGO POR SALDO" sheetId="5" state="veryHidden" r:id="rId5"/>
    <sheet name="CARTERA X SITUACIÓN" sheetId="6" state="veryHidden" r:id="rId6"/>
    <sheet name="Microcredito" sheetId="7" state="veryHidden" r:id="rId7"/>
    <sheet name="Personales" sheetId="8" state="veryHidden" r:id="rId8"/>
    <sheet name="Hipotecario" sheetId="9" state="veryHidden" r:id="rId9"/>
    <sheet name="CDE" sheetId="10" state="veryHidden" r:id="rId10"/>
    <sheet name="TOTAL CLASIFICACIÓN" sheetId="11" state="veryHidden" r:id="rId11"/>
    <sheet name="Saldo y Créditos " sheetId="13" r:id="rId12"/>
    <sheet name="Sucursales " sheetId="14" r:id="rId13"/>
    <sheet name="Créditos x departamento" sheetId="15" r:id="rId14"/>
    <sheet name="Saldos x Act Económica" sheetId="19" r:id="rId15"/>
    <sheet name="Cartera en Riesgo por Saldos en" sheetId="16" r:id="rId16"/>
    <sheet name="Cartera x Situación " sheetId="17" r:id="rId17"/>
    <sheet name="Calificación de Cartera" sheetId="18" r:id="rId18"/>
  </sheets>
  <definedNames>
    <definedName name="_xlnm._FilterDatabase" localSheetId="17" hidden="1">'Calificación de Cartera'!$C$13:$AW$50</definedName>
    <definedName name="_xlnm._FilterDatabase" localSheetId="16" hidden="1">'Cartera x Situación '!$B$11:$H$48</definedName>
    <definedName name="_xlnm._FilterDatabase" localSheetId="13" hidden="1">'Créditos x departamento'!$A$11:$T$48</definedName>
    <definedName name="_xlnm._FilterDatabase" localSheetId="11" hidden="1">'Saldo y Créditos '!#REF!</definedName>
    <definedName name="_xlnm._FilterDatabase" localSheetId="12" hidden="1">'Sucursales '!$A$10:$AS$47</definedName>
  </definedNames>
  <calcPr calcId="152511"/>
  <pivotCaches>
    <pivotCache cacheId="21" r:id="rId19"/>
    <pivotCache cacheId="22" r:id="rId20"/>
    <pivotCache cacheId="23" r:id="rId21"/>
    <pivotCache cacheId="24" r:id="rId22"/>
    <pivotCache cacheId="25" r:id="rId23"/>
    <pivotCache cacheId="26" r:id="rId24"/>
    <pivotCache cacheId="27" r:id="rId25"/>
    <pivotCache cacheId="28" r:id="rId26"/>
    <pivotCache cacheId="29" r:id="rId2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" i="16" l="1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28" i="16"/>
  <c r="Q27" i="16"/>
  <c r="Q26" i="16"/>
  <c r="Q25" i="16"/>
  <c r="Q24" i="16"/>
  <c r="Q23" i="16"/>
  <c r="Q22" i="16"/>
  <c r="Q21" i="16"/>
  <c r="Q20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C47" i="14"/>
  <c r="T14" i="14"/>
  <c r="D48" i="15" l="1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C48" i="15"/>
  <c r="T47" i="15"/>
  <c r="D50" i="19" l="1"/>
  <c r="E50" i="19"/>
  <c r="F50" i="19"/>
  <c r="G50" i="19"/>
  <c r="H50" i="19"/>
  <c r="I50" i="19"/>
  <c r="J50" i="19"/>
  <c r="K50" i="19"/>
  <c r="L50" i="19"/>
  <c r="M50" i="19"/>
  <c r="C50" i="19"/>
  <c r="N17" i="19"/>
  <c r="N50" i="19" l="1"/>
  <c r="D48" i="17"/>
  <c r="E48" i="17"/>
  <c r="F48" i="17"/>
  <c r="G48" i="17"/>
  <c r="C48" i="17"/>
  <c r="H15" i="17"/>
  <c r="E41" i="16"/>
  <c r="E26" i="16" s="1"/>
  <c r="D49" i="13"/>
  <c r="E49" i="13"/>
  <c r="F49" i="13"/>
  <c r="G49" i="13"/>
  <c r="H49" i="13"/>
  <c r="C49" i="13"/>
  <c r="E27" i="16" l="1"/>
  <c r="E14" i="16"/>
  <c r="E23" i="16"/>
  <c r="E20" i="16"/>
  <c r="E24" i="16"/>
  <c r="E28" i="16"/>
  <c r="E21" i="16"/>
  <c r="E25" i="16"/>
  <c r="E22" i="16"/>
  <c r="N25" i="19"/>
  <c r="N22" i="19"/>
  <c r="N15" i="19"/>
  <c r="T44" i="15"/>
  <c r="T45" i="15"/>
  <c r="T46" i="15"/>
  <c r="T22" i="14"/>
  <c r="T19" i="14"/>
  <c r="T12" i="14"/>
  <c r="E16" i="16" l="1"/>
  <c r="E15" i="16"/>
  <c r="C41" i="16"/>
  <c r="C25" i="16" s="1"/>
  <c r="C26" i="16" l="1"/>
  <c r="C23" i="16"/>
  <c r="C20" i="16"/>
  <c r="C15" i="16" s="1"/>
  <c r="C24" i="16"/>
  <c r="C28" i="16"/>
  <c r="C22" i="16"/>
  <c r="C14" i="16"/>
  <c r="C27" i="16"/>
  <c r="C21" i="16"/>
  <c r="H23" i="17"/>
  <c r="H20" i="17"/>
  <c r="H13" i="17"/>
  <c r="C16" i="16" l="1"/>
  <c r="W41" i="16"/>
  <c r="J41" i="16" l="1"/>
  <c r="J20" i="16" s="1"/>
  <c r="M41" i="16"/>
  <c r="M22" i="16" s="1"/>
  <c r="M14" i="16" l="1"/>
  <c r="M25" i="16"/>
  <c r="M21" i="16"/>
  <c r="J23" i="16"/>
  <c r="J22" i="16"/>
  <c r="J27" i="16"/>
  <c r="J26" i="16"/>
  <c r="M24" i="16"/>
  <c r="M20" i="16"/>
  <c r="M27" i="16"/>
  <c r="M23" i="16"/>
  <c r="J14" i="16"/>
  <c r="J25" i="16"/>
  <c r="J21" i="16"/>
  <c r="J15" i="16" s="1"/>
  <c r="M28" i="16"/>
  <c r="M26" i="16"/>
  <c r="J28" i="16"/>
  <c r="J24" i="16"/>
  <c r="M15" i="16" l="1"/>
  <c r="M16" i="16"/>
  <c r="J16" i="16"/>
  <c r="N16" i="19" l="1"/>
  <c r="N18" i="19"/>
  <c r="N19" i="19"/>
  <c r="N20" i="19"/>
  <c r="N21" i="19"/>
  <c r="N23" i="19"/>
  <c r="N24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14" i="19"/>
  <c r="T13" i="15" l="1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12" i="15"/>
  <c r="T48" i="15" s="1"/>
  <c r="U47" i="15" s="1"/>
  <c r="T13" i="14"/>
  <c r="T15" i="14"/>
  <c r="T16" i="14"/>
  <c r="T17" i="14"/>
  <c r="T18" i="14"/>
  <c r="T20" i="14"/>
  <c r="T21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11" i="14"/>
  <c r="T47" i="14" l="1"/>
  <c r="U47" i="14" s="1"/>
  <c r="U46" i="15"/>
  <c r="U45" i="15"/>
  <c r="U22" i="14"/>
  <c r="U19" i="14"/>
  <c r="H14" i="17"/>
  <c r="H16" i="17"/>
  <c r="H17" i="17"/>
  <c r="H18" i="17"/>
  <c r="H19" i="17"/>
  <c r="H21" i="17"/>
  <c r="H22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12" i="17"/>
  <c r="H48" i="17" l="1"/>
  <c r="U14" i="14"/>
  <c r="U12" i="14"/>
  <c r="U44" i="15"/>
  <c r="B41" i="16"/>
  <c r="B20" i="16" l="1"/>
  <c r="B23" i="16"/>
  <c r="B22" i="16"/>
  <c r="B14" i="16"/>
  <c r="B25" i="16"/>
  <c r="B21" i="16"/>
  <c r="B27" i="16"/>
  <c r="B26" i="16"/>
  <c r="B28" i="16"/>
  <c r="B24" i="16"/>
  <c r="B15" i="16" l="1"/>
  <c r="B16" i="16"/>
  <c r="U41" i="16" l="1"/>
  <c r="U24" i="16" s="1"/>
  <c r="L41" i="16"/>
  <c r="L27" i="16" s="1"/>
  <c r="U11" i="14"/>
  <c r="AG41" i="16"/>
  <c r="AG26" i="16" s="1"/>
  <c r="Y41" i="16"/>
  <c r="Y28" i="16" s="1"/>
  <c r="G41" i="16"/>
  <c r="G27" i="16" s="1"/>
  <c r="AC41" i="16"/>
  <c r="AC26" i="16" s="1"/>
  <c r="AK41" i="16"/>
  <c r="AK20" i="16" s="1"/>
  <c r="AI41" i="16"/>
  <c r="AI22" i="16" s="1"/>
  <c r="AE41" i="16"/>
  <c r="AE28" i="16" s="1"/>
  <c r="AA41" i="16"/>
  <c r="U14" i="16"/>
  <c r="L14" i="16"/>
  <c r="U25" i="16"/>
  <c r="S41" i="16"/>
  <c r="O41" i="16"/>
  <c r="I41" i="16"/>
  <c r="D41" i="16"/>
  <c r="AJ41" i="16"/>
  <c r="AF41" i="16"/>
  <c r="AB41" i="16"/>
  <c r="X41" i="16"/>
  <c r="T41" i="16"/>
  <c r="P41" i="16"/>
  <c r="K41" i="16"/>
  <c r="F41" i="16"/>
  <c r="U20" i="16"/>
  <c r="AH41" i="16"/>
  <c r="AD41" i="16"/>
  <c r="Z41" i="16"/>
  <c r="V41" i="16"/>
  <c r="V14" i="16" s="1"/>
  <c r="R41" i="16"/>
  <c r="N41" i="16"/>
  <c r="H41" i="16"/>
  <c r="U13" i="14"/>
  <c r="U36" i="14"/>
  <c r="U24" i="14"/>
  <c r="U40" i="14"/>
  <c r="U41" i="14"/>
  <c r="U31" i="14"/>
  <c r="U20" i="14"/>
  <c r="U43" i="14"/>
  <c r="U33" i="14"/>
  <c r="U27" i="14"/>
  <c r="U25" i="14"/>
  <c r="U17" i="14"/>
  <c r="U26" i="14"/>
  <c r="U30" i="14"/>
  <c r="U42" i="14"/>
  <c r="U46" i="14"/>
  <c r="AC25" i="16" l="1"/>
  <c r="L22" i="16"/>
  <c r="U22" i="16"/>
  <c r="U23" i="16"/>
  <c r="U16" i="16" s="1"/>
  <c r="L26" i="16"/>
  <c r="L23" i="16"/>
  <c r="L20" i="16"/>
  <c r="L25" i="16"/>
  <c r="Y23" i="16"/>
  <c r="U26" i="16"/>
  <c r="U27" i="16"/>
  <c r="L21" i="16"/>
  <c r="Y20" i="16"/>
  <c r="Y26" i="16"/>
  <c r="Y22" i="16"/>
  <c r="Y14" i="16"/>
  <c r="Y27" i="16"/>
  <c r="U38" i="14"/>
  <c r="U39" i="14"/>
  <c r="U35" i="14"/>
  <c r="U23" i="14"/>
  <c r="U45" i="14"/>
  <c r="U28" i="14"/>
  <c r="U32" i="14"/>
  <c r="U21" i="14"/>
  <c r="U34" i="14"/>
  <c r="U16" i="14"/>
  <c r="U15" i="14"/>
  <c r="U37" i="14"/>
  <c r="U29" i="14"/>
  <c r="U18" i="14"/>
  <c r="U44" i="14"/>
  <c r="AE20" i="16"/>
  <c r="AE27" i="16"/>
  <c r="L24" i="16"/>
  <c r="L28" i="16"/>
  <c r="L16" i="16" s="1"/>
  <c r="U28" i="16"/>
  <c r="U21" i="16"/>
  <c r="U15" i="16" s="1"/>
  <c r="H26" i="16"/>
  <c r="T27" i="16"/>
  <c r="O14" i="16"/>
  <c r="AI26" i="16"/>
  <c r="N23" i="16"/>
  <c r="AD23" i="16"/>
  <c r="F25" i="16"/>
  <c r="S24" i="16"/>
  <c r="AI28" i="16"/>
  <c r="AC23" i="16"/>
  <c r="AD14" i="16"/>
  <c r="R27" i="16"/>
  <c r="AH14" i="16"/>
  <c r="K20" i="16"/>
  <c r="AB20" i="16"/>
  <c r="D25" i="16"/>
  <c r="W14" i="16"/>
  <c r="AC14" i="16"/>
  <c r="AA14" i="16"/>
  <c r="Z28" i="16"/>
  <c r="AJ23" i="16"/>
  <c r="AK27" i="16"/>
  <c r="AG27" i="16"/>
  <c r="X28" i="16"/>
  <c r="V28" i="16"/>
  <c r="AC20" i="16"/>
  <c r="P23" i="16"/>
  <c r="AF23" i="16"/>
  <c r="I14" i="16"/>
  <c r="AC22" i="16"/>
  <c r="AI27" i="16"/>
  <c r="AG23" i="16"/>
  <c r="AG14" i="16"/>
  <c r="AI21" i="16"/>
  <c r="AE14" i="16"/>
  <c r="AC28" i="16"/>
  <c r="G25" i="16"/>
  <c r="Y25" i="16"/>
  <c r="AG20" i="16"/>
  <c r="AA27" i="16"/>
  <c r="AA22" i="16"/>
  <c r="AG28" i="16"/>
  <c r="AG22" i="16"/>
  <c r="AB14" i="16"/>
  <c r="AI25" i="16"/>
  <c r="AB25" i="16"/>
  <c r="AA20" i="16"/>
  <c r="W21" i="16"/>
  <c r="AE23" i="16"/>
  <c r="Z27" i="16"/>
  <c r="AD28" i="16"/>
  <c r="AA28" i="16"/>
  <c r="AA21" i="16"/>
  <c r="AK14" i="16"/>
  <c r="AD25" i="16"/>
  <c r="AE21" i="16"/>
  <c r="AA25" i="16"/>
  <c r="U37" i="15"/>
  <c r="I25" i="16"/>
  <c r="N14" i="16"/>
  <c r="H22" i="16"/>
  <c r="D20" i="16"/>
  <c r="N21" i="16"/>
  <c r="I28" i="16"/>
  <c r="N26" i="16"/>
  <c r="T21" i="16"/>
  <c r="D24" i="16"/>
  <c r="D26" i="16"/>
  <c r="Y24" i="16"/>
  <c r="Z22" i="16"/>
  <c r="O20" i="16"/>
  <c r="AD21" i="16"/>
  <c r="I22" i="16"/>
  <c r="AK26" i="16"/>
  <c r="AE25" i="16"/>
  <c r="AD26" i="16"/>
  <c r="AJ21" i="16"/>
  <c r="H24" i="16"/>
  <c r="AK28" i="16"/>
  <c r="AA26" i="16"/>
  <c r="AC21" i="16"/>
  <c r="T23" i="16"/>
  <c r="O22" i="16"/>
  <c r="K28" i="16"/>
  <c r="K14" i="16"/>
  <c r="AK25" i="16"/>
  <c r="AK23" i="16"/>
  <c r="N25" i="16"/>
  <c r="O25" i="16"/>
  <c r="O23" i="16"/>
  <c r="Z24" i="16"/>
  <c r="K25" i="16"/>
  <c r="AI24" i="16"/>
  <c r="T28" i="16"/>
  <c r="AH20" i="16"/>
  <c r="F26" i="16"/>
  <c r="S27" i="16"/>
  <c r="P24" i="16"/>
  <c r="F27" i="16"/>
  <c r="R23" i="16"/>
  <c r="AH28" i="16"/>
  <c r="AF28" i="16"/>
  <c r="G24" i="16"/>
  <c r="S25" i="16"/>
  <c r="Z14" i="16"/>
  <c r="H14" i="16"/>
  <c r="K22" i="16"/>
  <c r="T22" i="16"/>
  <c r="AB22" i="16"/>
  <c r="AJ22" i="16"/>
  <c r="V20" i="16"/>
  <c r="N22" i="16"/>
  <c r="AD22" i="16"/>
  <c r="K26" i="16"/>
  <c r="P14" i="16"/>
  <c r="AF14" i="16"/>
  <c r="I20" i="16"/>
  <c r="T26" i="16"/>
  <c r="D27" i="16"/>
  <c r="W27" i="16"/>
  <c r="R21" i="16"/>
  <c r="AH21" i="16"/>
  <c r="T24" i="16"/>
  <c r="AJ24" i="16"/>
  <c r="O28" i="16"/>
  <c r="G14" i="16"/>
  <c r="T20" i="16"/>
  <c r="AJ20" i="16"/>
  <c r="AJ15" i="16" s="1"/>
  <c r="S22" i="16"/>
  <c r="R25" i="16"/>
  <c r="AH25" i="16"/>
  <c r="K27" i="16"/>
  <c r="AB27" i="16"/>
  <c r="I21" i="16"/>
  <c r="V23" i="16"/>
  <c r="W25" i="16"/>
  <c r="R26" i="16"/>
  <c r="AH26" i="16"/>
  <c r="AC27" i="16"/>
  <c r="F21" i="16"/>
  <c r="X21" i="16"/>
  <c r="S23" i="16"/>
  <c r="AI23" i="16"/>
  <c r="N24" i="16"/>
  <c r="AD24" i="16"/>
  <c r="G28" i="16"/>
  <c r="O24" i="16"/>
  <c r="H28" i="16"/>
  <c r="D14" i="16"/>
  <c r="AK22" i="16"/>
  <c r="P25" i="16"/>
  <c r="AF25" i="16"/>
  <c r="I26" i="16"/>
  <c r="AE26" i="16"/>
  <c r="H27" i="16"/>
  <c r="AD27" i="16"/>
  <c r="G21" i="16"/>
  <c r="AG25" i="16"/>
  <c r="AG21" i="16"/>
  <c r="F23" i="16"/>
  <c r="X23" i="16"/>
  <c r="I24" i="16"/>
  <c r="AJ26" i="16"/>
  <c r="AE22" i="16"/>
  <c r="AC24" i="16"/>
  <c r="P28" i="16"/>
  <c r="AJ28" i="16"/>
  <c r="R20" i="16"/>
  <c r="X27" i="16"/>
  <c r="AH23" i="16"/>
  <c r="Z20" i="16"/>
  <c r="R22" i="16"/>
  <c r="AH22" i="16"/>
  <c r="P26" i="16"/>
  <c r="T14" i="16"/>
  <c r="AJ14" i="16"/>
  <c r="X26" i="16"/>
  <c r="I27" i="16"/>
  <c r="V21" i="16"/>
  <c r="F24" i="16"/>
  <c r="X24" i="16"/>
  <c r="S28" i="16"/>
  <c r="F20" i="16"/>
  <c r="X20" i="16"/>
  <c r="W22" i="16"/>
  <c r="V25" i="16"/>
  <c r="P27" i="16"/>
  <c r="AF27" i="16"/>
  <c r="O21" i="16"/>
  <c r="H23" i="16"/>
  <c r="Z23" i="16"/>
  <c r="V26" i="16"/>
  <c r="K21" i="16"/>
  <c r="AB21" i="16"/>
  <c r="D23" i="16"/>
  <c r="W23" i="16"/>
  <c r="R24" i="16"/>
  <c r="AH24" i="16"/>
  <c r="W24" i="16"/>
  <c r="R28" i="16"/>
  <c r="T25" i="16"/>
  <c r="AJ25" i="16"/>
  <c r="S26" i="16"/>
  <c r="N27" i="16"/>
  <c r="AH27" i="16"/>
  <c r="AK21" i="16"/>
  <c r="AK15" i="16" s="1"/>
  <c r="K23" i="16"/>
  <c r="AB23" i="16"/>
  <c r="N28" i="16"/>
  <c r="AK24" i="16"/>
  <c r="D21" i="16"/>
  <c r="AG24" i="16"/>
  <c r="AB28" i="16"/>
  <c r="V27" i="16"/>
  <c r="S20" i="16"/>
  <c r="S14" i="16"/>
  <c r="AF26" i="16"/>
  <c r="AF24" i="16"/>
  <c r="P20" i="16"/>
  <c r="AF20" i="16"/>
  <c r="G20" i="16"/>
  <c r="H20" i="16"/>
  <c r="G22" i="16"/>
  <c r="R14" i="16"/>
  <c r="F22" i="16"/>
  <c r="P22" i="16"/>
  <c r="X22" i="16"/>
  <c r="AF22" i="16"/>
  <c r="N20" i="16"/>
  <c r="AD20" i="16"/>
  <c r="V22" i="16"/>
  <c r="F14" i="16"/>
  <c r="X14" i="16"/>
  <c r="W20" i="16"/>
  <c r="AB26" i="16"/>
  <c r="O27" i="16"/>
  <c r="H21" i="16"/>
  <c r="Z21" i="16"/>
  <c r="G23" i="16"/>
  <c r="K24" i="16"/>
  <c r="AB24" i="16"/>
  <c r="D28" i="16"/>
  <c r="W28" i="16"/>
  <c r="D22" i="16"/>
  <c r="H25" i="16"/>
  <c r="Z25" i="16"/>
  <c r="G26" i="16"/>
  <c r="AJ27" i="16"/>
  <c r="S21" i="16"/>
  <c r="AI20" i="16"/>
  <c r="AI14" i="16"/>
  <c r="Z26" i="16"/>
  <c r="P21" i="16"/>
  <c r="AF21" i="16"/>
  <c r="I23" i="16"/>
  <c r="AA23" i="16"/>
  <c r="V24" i="16"/>
  <c r="AE24" i="16"/>
  <c r="F28" i="16"/>
  <c r="X25" i="16"/>
  <c r="W26" i="16"/>
  <c r="Y21" i="16"/>
  <c r="Y15" i="16" s="1"/>
  <c r="AA24" i="16"/>
  <c r="O26" i="16"/>
  <c r="U23" i="15"/>
  <c r="U35" i="15"/>
  <c r="U38" i="15"/>
  <c r="U20" i="15"/>
  <c r="U18" i="15"/>
  <c r="U32" i="15"/>
  <c r="U29" i="15"/>
  <c r="U13" i="15"/>
  <c r="U24" i="15"/>
  <c r="U40" i="15"/>
  <c r="U16" i="15"/>
  <c r="U41" i="15"/>
  <c r="U25" i="15"/>
  <c r="U14" i="15"/>
  <c r="U43" i="15"/>
  <c r="U34" i="15"/>
  <c r="Y16" i="16" l="1"/>
  <c r="L15" i="16"/>
  <c r="AI15" i="16"/>
  <c r="AE15" i="16"/>
  <c r="U15" i="15"/>
  <c r="U21" i="15"/>
  <c r="U42" i="15"/>
  <c r="U19" i="15"/>
  <c r="U27" i="15"/>
  <c r="U22" i="15"/>
  <c r="U28" i="15"/>
  <c r="U30" i="15"/>
  <c r="U31" i="15"/>
  <c r="U39" i="15"/>
  <c r="U26" i="15"/>
  <c r="U33" i="15"/>
  <c r="U36" i="15"/>
  <c r="U17" i="15"/>
  <c r="K15" i="16"/>
  <c r="T15" i="16"/>
  <c r="AG15" i="16"/>
  <c r="AC15" i="16"/>
  <c r="AB15" i="16"/>
  <c r="AG16" i="16"/>
  <c r="D15" i="16"/>
  <c r="AA15" i="16"/>
  <c r="F15" i="16"/>
  <c r="AF15" i="16"/>
  <c r="I16" i="16"/>
  <c r="W15" i="16"/>
  <c r="N15" i="16"/>
  <c r="X15" i="16"/>
  <c r="AC16" i="16"/>
  <c r="O15" i="16"/>
  <c r="U48" i="15"/>
  <c r="U12" i="15"/>
  <c r="D16" i="16"/>
  <c r="Z16" i="16"/>
  <c r="Z15" i="16"/>
  <c r="AF16" i="16"/>
  <c r="AA16" i="16"/>
  <c r="AD15" i="16"/>
  <c r="H16" i="16"/>
  <c r="R15" i="16"/>
  <c r="O16" i="16"/>
  <c r="AI16" i="16"/>
  <c r="W16" i="16"/>
  <c r="T16" i="16"/>
  <c r="AH15" i="16"/>
  <c r="X16" i="16"/>
  <c r="G15" i="16"/>
  <c r="P15" i="16"/>
  <c r="AH16" i="16"/>
  <c r="S16" i="16"/>
  <c r="I15" i="16"/>
  <c r="AD16" i="16"/>
  <c r="V15" i="16"/>
  <c r="K16" i="16"/>
  <c r="V16" i="16"/>
  <c r="P16" i="16"/>
  <c r="G16" i="16"/>
  <c r="S15" i="16"/>
  <c r="R16" i="16"/>
  <c r="N16" i="16"/>
  <c r="AJ16" i="16"/>
  <c r="F16" i="16"/>
  <c r="H15" i="16"/>
  <c r="AE16" i="16"/>
  <c r="AK16" i="16"/>
  <c r="AB16" i="16"/>
  <c r="Q41" i="16"/>
  <c r="Q14" i="16" l="1"/>
  <c r="Q15" i="16"/>
  <c r="Q16" i="16" l="1"/>
</calcChain>
</file>

<file path=xl/sharedStrings.xml><?xml version="1.0" encoding="utf-8"?>
<sst xmlns="http://schemas.openxmlformats.org/spreadsheetml/2006/main" count="1446" uniqueCount="181">
  <si>
    <t>Etiquetas de fila</t>
  </si>
  <si>
    <t>ACODEP</t>
  </si>
  <si>
    <t>ADIM</t>
  </si>
  <si>
    <t>AFODENIC</t>
  </si>
  <si>
    <t>ALDEA GLOBAL</t>
  </si>
  <si>
    <t>AMC NICARAGUA</t>
  </si>
  <si>
    <t>ASODENIC</t>
  </si>
  <si>
    <t>CAFINSA</t>
  </si>
  <si>
    <t>CEPRODEL</t>
  </si>
  <si>
    <t>CONFIANSA</t>
  </si>
  <si>
    <t>CREDIEXPRESS</t>
  </si>
  <si>
    <t>CREDIFACIL</t>
  </si>
  <si>
    <t>CREDIGLOBEX</t>
  </si>
  <si>
    <t>CREDITODO</t>
  </si>
  <si>
    <t>EZA CAPITAL</t>
  </si>
  <si>
    <t>FDL</t>
  </si>
  <si>
    <t>FINANCIA IFIM</t>
  </si>
  <si>
    <t>FINDE</t>
  </si>
  <si>
    <t>FUDEMI</t>
  </si>
  <si>
    <t>FUMDEC</t>
  </si>
  <si>
    <t>FUMDEMUJER</t>
  </si>
  <si>
    <t>FUNDENUSE</t>
  </si>
  <si>
    <t>GENTE MAS GENTE</t>
  </si>
  <si>
    <t>GMG Servicios</t>
  </si>
  <si>
    <t>INSTACREDIT</t>
  </si>
  <si>
    <t>LEON 2000</t>
  </si>
  <si>
    <t>MERCAPITAL</t>
  </si>
  <si>
    <t>MICREDITO</t>
  </si>
  <si>
    <t>OPORTUCREDIT</t>
  </si>
  <si>
    <t>PANA PANA</t>
  </si>
  <si>
    <t>PRESTANIC</t>
  </si>
  <si>
    <t>PRODESA</t>
  </si>
  <si>
    <t>PROMUJER</t>
  </si>
  <si>
    <t>SERFIDE</t>
  </si>
  <si>
    <t>SERFIGSA</t>
  </si>
  <si>
    <t>SOYAHORA</t>
  </si>
  <si>
    <t>TUCREDITO</t>
  </si>
  <si>
    <t>UNICOSERVI</t>
  </si>
  <si>
    <t>Total general</t>
  </si>
  <si>
    <t>Etiquetas de columna</t>
  </si>
  <si>
    <t>BOACO</t>
  </si>
  <si>
    <t>CARAZO</t>
  </si>
  <si>
    <t>CHINANDEGA</t>
  </si>
  <si>
    <t>CHONTALES</t>
  </si>
  <si>
    <t>ESTELI</t>
  </si>
  <si>
    <t>GRANADA</t>
  </si>
  <si>
    <t>JINOTEGA</t>
  </si>
  <si>
    <t>MANAGUA</t>
  </si>
  <si>
    <t>MASAYA</t>
  </si>
  <si>
    <t>MATAGALPA</t>
  </si>
  <si>
    <t>RIVAS</t>
  </si>
  <si>
    <t>Suma de Saldo de Cartera (capital-C$)</t>
  </si>
  <si>
    <t>Suma de Número de Créditos</t>
  </si>
  <si>
    <t>Suma de # Número de clientes</t>
  </si>
  <si>
    <t>Suma de # Clientes Hombres</t>
  </si>
  <si>
    <t>Suma de # Clientes Juridicos</t>
  </si>
  <si>
    <t>Suma de # Clientes Mujeres</t>
  </si>
  <si>
    <t>LEÓN</t>
  </si>
  <si>
    <t>MADRIZ</t>
  </si>
  <si>
    <t>NUEVA SEGOVIA</t>
  </si>
  <si>
    <t>RAAN</t>
  </si>
  <si>
    <t>RAAS</t>
  </si>
  <si>
    <t>RIO SAN JUAN</t>
  </si>
  <si>
    <t>Cuenta de Depto corregido</t>
  </si>
  <si>
    <t>AMC</t>
  </si>
  <si>
    <t>CAPRODEL</t>
  </si>
  <si>
    <t>Suma de Saldo Deudor Total</t>
  </si>
  <si>
    <t>Agricultura</t>
  </si>
  <si>
    <t>Comercio</t>
  </si>
  <si>
    <t>Construccion</t>
  </si>
  <si>
    <t>Ganadería</t>
  </si>
  <si>
    <t>Industria</t>
  </si>
  <si>
    <t>Otros</t>
  </si>
  <si>
    <t>Personales</t>
  </si>
  <si>
    <t>Pesca</t>
  </si>
  <si>
    <t>Servicios</t>
  </si>
  <si>
    <t>Turismo</t>
  </si>
  <si>
    <t>Vivienda</t>
  </si>
  <si>
    <t xml:space="preserve">PANA PANA </t>
  </si>
  <si>
    <t>Al Día</t>
  </si>
  <si>
    <t>Mora de 1 a 15 días</t>
  </si>
  <si>
    <t>Mora de 121 a 180 días</t>
  </si>
  <si>
    <t>Mora de 16 a 30 días</t>
  </si>
  <si>
    <t>Mora de 181 a 240 días</t>
  </si>
  <si>
    <t>Mora de 241 a 360 días</t>
  </si>
  <si>
    <t>Mora de 31 a 60 días</t>
  </si>
  <si>
    <t>Mora de 61 a 90 días</t>
  </si>
  <si>
    <t>Mora de 91 a 120 días</t>
  </si>
  <si>
    <t>Mora mayor a 361 días</t>
  </si>
  <si>
    <t>Suma de Saldo Deudor</t>
  </si>
  <si>
    <t>Créditos en cobro judicial</t>
  </si>
  <si>
    <t>Créditos prorrogados</t>
  </si>
  <si>
    <t>Créditos reestructurados</t>
  </si>
  <si>
    <t>Créditos vencidos</t>
  </si>
  <si>
    <t>Créditos vigentes</t>
  </si>
  <si>
    <t>Suma de Saldos totales</t>
  </si>
  <si>
    <t>A - Riesgo normal</t>
  </si>
  <si>
    <t>B - Riesgo potencial</t>
  </si>
  <si>
    <t>C - Riesgo real de perdidas esperadas</t>
  </si>
  <si>
    <t>D - Alto Riesgo de perdidas significativas</t>
  </si>
  <si>
    <t>E - Irrecuperable</t>
  </si>
  <si>
    <t>Total</t>
  </si>
  <si>
    <t>Saldo Total de Cartera y Número de Créditos por IFIM</t>
  </si>
  <si>
    <t>Cartera</t>
  </si>
  <si>
    <t>Clientes</t>
  </si>
  <si>
    <t>No.</t>
  </si>
  <si>
    <t>Instituciones</t>
  </si>
  <si>
    <r>
      <t xml:space="preserve">Saldo de Cartera </t>
    </r>
    <r>
      <rPr>
        <b/>
        <vertAlign val="superscript"/>
        <sz val="11"/>
        <color indexed="8"/>
        <rFont val="Calibri"/>
        <family val="2"/>
      </rPr>
      <t>1</t>
    </r>
  </si>
  <si>
    <t>Número de Créditos</t>
  </si>
  <si>
    <t>Número de Clientes</t>
  </si>
  <si>
    <t xml:space="preserve"> Clientes Hombres</t>
  </si>
  <si>
    <t>Clientes Mujeres</t>
  </si>
  <si>
    <t>Clientes Personas Jurídicas</t>
  </si>
  <si>
    <t>GMG SERVICIOS NICARAGUA,S.A.</t>
  </si>
  <si>
    <t xml:space="preserve">PRESTANIC </t>
  </si>
  <si>
    <t xml:space="preserve">SERFIGSA </t>
  </si>
  <si>
    <r>
      <t xml:space="preserve">1 </t>
    </r>
    <r>
      <rPr>
        <sz val="11"/>
        <color theme="1"/>
        <rFont val="Calibri"/>
        <family val="2"/>
        <scheme val="minor"/>
      </rPr>
      <t>Saldo de Cartera expresado en Córdobas</t>
    </r>
  </si>
  <si>
    <t>Fuente: IFIM</t>
  </si>
  <si>
    <t>Cantidad de Sucursales por Departamento por IFIM</t>
  </si>
  <si>
    <t>Boaco</t>
  </si>
  <si>
    <t>Carazo</t>
  </si>
  <si>
    <t>Chinandega</t>
  </si>
  <si>
    <t>Chontales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</si>
  <si>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</si>
  <si>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</si>
  <si>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</si>
  <si>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</si>
  <si>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</si>
  <si>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</si>
  <si>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</si>
  <si>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</si>
  <si>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 Segovia</t>
  </si>
  <si>
    <t>Rio San Juan</t>
  </si>
  <si>
    <t>Rivas</t>
  </si>
  <si>
    <t>Participación</t>
  </si>
  <si>
    <t>FUNDEMUJER</t>
  </si>
  <si>
    <t>Cartera en Riesgo por rangos de mora</t>
  </si>
  <si>
    <t>RANGO/INSTITUCIÓN</t>
  </si>
  <si>
    <t>MERCAPITAL DE NICARAGUA, S.A.</t>
  </si>
  <si>
    <t>MICRÉDITO,S.A.</t>
  </si>
  <si>
    <t>PRODESA CORP</t>
  </si>
  <si>
    <t>Mora de 1 a 30</t>
  </si>
  <si>
    <t>Mora mayor de 30</t>
  </si>
  <si>
    <t xml:space="preserve">Créditos </t>
  </si>
  <si>
    <t>INSTITUCIÓN</t>
  </si>
  <si>
    <t>Vigentes</t>
  </si>
  <si>
    <t>Vencidos</t>
  </si>
  <si>
    <t>Prorrogados</t>
  </si>
  <si>
    <t>Reestructurados</t>
  </si>
  <si>
    <t>Cobro Judicial</t>
  </si>
  <si>
    <t>TOTAL GENERAL</t>
  </si>
  <si>
    <t>Cifras expresadas en Cordobas (C$)</t>
  </si>
  <si>
    <t>Calificación de cartera Institucional y por tipo de crédito</t>
  </si>
  <si>
    <t>CRÉDITOS DE DESARROLLO EMPRESARIAL (CDE)+B5:G31</t>
  </si>
  <si>
    <t>CARTERA TOTAL</t>
  </si>
  <si>
    <t>MICROCREDITOS</t>
  </si>
  <si>
    <t>CRÉDITOS PERSONALES</t>
  </si>
  <si>
    <t>CRÉDITOS HIPOTECARIOS PARA VIVIENDA</t>
  </si>
  <si>
    <t>CRÉDITOS DE DESARROLLO EMPRESARIAL (CDE)</t>
  </si>
  <si>
    <t>A</t>
  </si>
  <si>
    <t>B</t>
  </si>
  <si>
    <t>C</t>
  </si>
  <si>
    <t>D</t>
  </si>
  <si>
    <t>E</t>
  </si>
  <si>
    <t>Ganaderia General</t>
  </si>
  <si>
    <t>Otros General 1</t>
  </si>
  <si>
    <t>Saldo de Cartera por Actividad</t>
  </si>
  <si>
    <t>INSTTITUCIONES</t>
  </si>
  <si>
    <t>Construcción</t>
  </si>
  <si>
    <t>Personales General</t>
  </si>
  <si>
    <t>Número de Créditos por sucursales por IFIM</t>
  </si>
  <si>
    <t>Cartera de Créditos por Situación</t>
  </si>
  <si>
    <t>AMC NICARAGUA,S.A.</t>
  </si>
  <si>
    <t>CREDIGLOBEX, S.A.</t>
  </si>
  <si>
    <t>FUNDENUSE,S.A.</t>
  </si>
  <si>
    <t xml:space="preserve">GENTE MAS GENTE </t>
  </si>
  <si>
    <t>LEON 2000 IMF</t>
  </si>
  <si>
    <t>UNICOSERVI, S.A.</t>
  </si>
  <si>
    <t>Al 30 de junio 2018</t>
  </si>
  <si>
    <t>-</t>
  </si>
  <si>
    <t>CREDIEXPRESS,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</si>
</sst>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C$&quot;* #,##0.00_);_(&quot;C$&quot;* \(#,##0.00\);_(&quot;C$&quot;* &quot;-&quot;??_);_(@_)"/>
    <numFmt numFmtId="43" formatCode="_(* #,##0.00_);_(* \(#,##0.00\);_(* &quot;-&quot;??_);_(@_)"/>
    <numFmt numFmtId="164" formatCode="#,##0.0000000"/>
    <numFmt numFmtId="165" formatCode="#,##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/>
    <xf numFmtId="10" fontId="0" fillId="0" borderId="0" xfId="0" applyNumberFormat="1"/>
    <xf numFmtId="0" fontId="4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/>
    <xf numFmtId="43" fontId="1" fillId="0" borderId="0" xfId="1" applyFont="1"/>
    <xf numFmtId="4" fontId="0" fillId="0" borderId="0" xfId="0" applyNumberFormat="1"/>
    <xf numFmtId="0" fontId="8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textRotation="180" wrapText="1"/>
    </xf>
    <xf numFmtId="10" fontId="9" fillId="0" borderId="0" xfId="2" applyNumberFormat="1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0" fontId="10" fillId="0" borderId="0" xfId="2" applyNumberFormat="1" applyFont="1"/>
    <xf numFmtId="0" fontId="11" fillId="3" borderId="1" xfId="0" applyFont="1" applyFill="1" applyBorder="1" applyAlignment="1">
      <alignment wrapText="1"/>
    </xf>
    <xf numFmtId="0" fontId="0" fillId="0" borderId="1" xfId="0" applyBorder="1"/>
    <xf numFmtId="10" fontId="1" fillId="0" borderId="1" xfId="2" applyNumberFormat="1" applyFont="1" applyBorder="1" applyAlignment="1">
      <alignment horizontal="center"/>
    </xf>
    <xf numFmtId="0" fontId="0" fillId="4" borderId="1" xfId="0" applyFill="1" applyBorder="1"/>
    <xf numFmtId="10" fontId="0" fillId="4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/>
    <xf numFmtId="10" fontId="12" fillId="0" borderId="1" xfId="2" applyNumberFormat="1" applyFont="1" applyFill="1" applyBorder="1" applyAlignment="1">
      <alignment horizontal="center"/>
    </xf>
    <xf numFmtId="4" fontId="0" fillId="0" borderId="0" xfId="0" applyNumberFormat="1" applyFill="1"/>
    <xf numFmtId="10" fontId="12" fillId="4" borderId="1" xfId="2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/>
    <xf numFmtId="10" fontId="2" fillId="3" borderId="1" xfId="2" applyNumberFormat="1" applyFont="1" applyFill="1" applyBorder="1" applyAlignment="1">
      <alignment horizontal="center" wrapText="1"/>
    </xf>
    <xf numFmtId="10" fontId="1" fillId="0" borderId="0" xfId="2" applyNumberFormat="1" applyFont="1"/>
    <xf numFmtId="10" fontId="12" fillId="0" borderId="1" xfId="2" applyNumberFormat="1" applyFont="1" applyFill="1" applyBorder="1" applyAlignment="1" applyProtection="1">
      <alignment horizontal="center"/>
      <protection hidden="1"/>
    </xf>
    <xf numFmtId="10" fontId="12" fillId="4" borderId="1" xfId="2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left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 wrapText="1"/>
      <protection hidden="1"/>
    </xf>
    <xf numFmtId="4" fontId="2" fillId="3" borderId="1" xfId="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4" borderId="1" xfId="0" applyFill="1" applyBorder="1" applyProtection="1">
      <protection hidden="1"/>
    </xf>
    <xf numFmtId="4" fontId="0" fillId="4" borderId="1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4" fontId="11" fillId="3" borderId="1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0" fontId="2" fillId="3" borderId="9" xfId="0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textRotation="90" wrapText="1"/>
      <protection hidden="1"/>
    </xf>
    <xf numFmtId="3" fontId="6" fillId="0" borderId="3" xfId="0" applyNumberFormat="1" applyFont="1" applyBorder="1" applyAlignment="1" applyProtection="1">
      <alignment horizontal="left" vertical="center" wrapText="1"/>
      <protection hidden="1"/>
    </xf>
    <xf numFmtId="10" fontId="9" fillId="4" borderId="1" xfId="2" applyNumberFormat="1" applyFont="1" applyFill="1" applyBorder="1" applyProtection="1">
      <protection hidden="1"/>
    </xf>
    <xf numFmtId="3" fontId="6" fillId="4" borderId="3" xfId="0" applyNumberFormat="1" applyFont="1" applyFill="1" applyBorder="1" applyAlignment="1" applyProtection="1">
      <alignment horizontal="left" vertical="center" wrapText="1"/>
      <protection hidden="1"/>
    </xf>
    <xf numFmtId="3" fontId="7" fillId="3" borderId="3" xfId="0" applyNumberFormat="1" applyFont="1" applyFill="1" applyBorder="1" applyAlignment="1" applyProtection="1">
      <alignment horizontal="right" vertical="center" wrapText="1"/>
      <protection hidden="1"/>
    </xf>
    <xf numFmtId="10" fontId="9" fillId="0" borderId="1" xfId="2" applyNumberFormat="1" applyFont="1" applyBorder="1" applyProtection="1">
      <protection hidden="1"/>
    </xf>
    <xf numFmtId="3" fontId="6" fillId="0" borderId="3" xfId="0" applyNumberFormat="1" applyFont="1" applyBorder="1" applyAlignment="1" applyProtection="1">
      <alignment horizontal="center" vertical="center" wrapText="1"/>
      <protection hidden="1"/>
    </xf>
    <xf numFmtId="10" fontId="6" fillId="0" borderId="3" xfId="2" applyNumberFormat="1" applyFont="1" applyBorder="1" applyAlignment="1" applyProtection="1">
      <alignment horizontal="center" vertical="center" wrapText="1"/>
      <protection hidden="1"/>
    </xf>
    <xf numFmtId="3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10" fontId="6" fillId="4" borderId="3" xfId="2" applyNumberFormat="1" applyFont="1" applyFill="1" applyBorder="1" applyAlignment="1" applyProtection="1">
      <alignment horizontal="center" vertical="center" wrapText="1"/>
      <protection hidden="1"/>
    </xf>
    <xf numFmtId="4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3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3" xfId="0" applyNumberFormat="1" applyFont="1" applyFill="1" applyBorder="1" applyAlignment="1" applyProtection="1">
      <alignment horizontal="left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4" fontId="0" fillId="4" borderId="1" xfId="0" applyNumberFormat="1" applyFill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3" fontId="6" fillId="0" borderId="9" xfId="0" applyNumberFormat="1" applyFont="1" applyBorder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4" fontId="13" fillId="5" borderId="0" xfId="0" applyNumberFormat="1" applyFont="1" applyFill="1" applyAlignment="1">
      <alignment horizontal="center"/>
    </xf>
    <xf numFmtId="4" fontId="13" fillId="6" borderId="0" xfId="0" applyNumberFormat="1" applyFont="1" applyFill="1" applyAlignment="1">
      <alignment horizontal="center"/>
    </xf>
    <xf numFmtId="4" fontId="13" fillId="7" borderId="0" xfId="0" applyNumberFormat="1" applyFont="1" applyFill="1" applyAlignment="1">
      <alignment horizontal="center"/>
    </xf>
    <xf numFmtId="4" fontId="13" fillId="8" borderId="0" xfId="0" applyNumberFormat="1" applyFont="1" applyFill="1" applyAlignment="1">
      <alignment horizontal="center"/>
    </xf>
    <xf numFmtId="4" fontId="14" fillId="9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7" fillId="3" borderId="10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1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pivotCacheDefinition" Target="pivotCache/pivotCacheDefinition9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449580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68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</xdr:rowOff>
    </xdr:from>
    <xdr:to>
      <xdr:col>9</xdr:col>
      <xdr:colOff>139669</xdr:colOff>
      <xdr:row>5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48920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205740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615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615315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204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167640</xdr:rowOff>
    </xdr:from>
    <xdr:to>
      <xdr:col>4</xdr:col>
      <xdr:colOff>381000</xdr:colOff>
      <xdr:row>6</xdr:row>
      <xdr:rowOff>7620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67640"/>
          <a:ext cx="488442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167640</xdr:colOff>
      <xdr:row>5</xdr:row>
      <xdr:rowOff>30480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844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</xdr:colOff>
      <xdr:row>5</xdr:row>
      <xdr:rowOff>30480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844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salvatierra/Desktop/Respaldo%20Estadisticas%20Diciembre/Estadisticas%20DICIEMBRE%202017%20respaldo%202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5.83844699074" createdVersion="5" refreshedVersion="5" minRefreshableVersion="3" recordCount="420">
  <cacheSource type="worksheet">
    <worksheetSource ref="A1:W1048576" sheet="Cobertura" r:id="rId2"/>
  </cacheSource>
  <cacheFields count="23">
    <cacheField name="Instución" numFmtId="0">
      <sharedItems containsBlank="1" count="38">
        <s v="ACODEP"/>
        <s v="AFODENIC"/>
        <s v="AMC NICARAGUA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s v="FUMDEC"/>
        <m/>
      </sharedItems>
    </cacheField>
    <cacheField name="Nombre de la Sucursal u Oficina" numFmtId="0">
      <sharedItems containsBlank="1" count="191">
        <s v="CHINANDEGA"/>
        <s v="CHONTALES"/>
        <s v="EL  CUA"/>
        <s v="TRIANGULO MINERO"/>
        <s v="ESTELI"/>
        <s v="JINOTEGA"/>
        <s v="LEON"/>
        <s v="MASAYA"/>
        <s v="MATAGALPA"/>
        <s v="OCOTAL"/>
        <s v="PUERTO  CABEZAS"/>
        <s v="SUCURSAL  CENTRAL"/>
        <s v="SEBACO"/>
        <s v="SOMOTO"/>
        <s v="Sucursal Managua"/>
        <s v="Ventanilla Ticuantepe"/>
        <s v="Ventanilla Granada"/>
        <s v="Sucursal Juigalpa"/>
        <s v="Ventanilla Nueva Guinea"/>
        <s v="Sucursal Vivienda"/>
        <s v="AMC Nicaragua, S.A."/>
        <s v="AMC Nicaragua, Sucursal León"/>
        <s v="Casa Matriz"/>
        <s v="Agencia Ciudad Sandino"/>
        <s v="Agencia Leon"/>
        <s v="Nagarote"/>
        <s v="MANAGUA"/>
        <s v="CONDEGA"/>
        <s v="TELICA"/>
        <s v="SOMOTILLO"/>
        <s v="SAN RAFAEL"/>
        <s v="EL SAUCE"/>
        <s v="CHICHIGALPA"/>
        <s v="SAN PEDRO LOVAGO"/>
        <s v="EL RAMA"/>
        <s v="JINOTEPE"/>
        <s v="RIVAS"/>
        <s v="GRANADA"/>
        <s v="Crediglobex "/>
        <s v="Oficina Principal (Casa Matriz)"/>
        <s v="Masatepe"/>
        <s v="Matiguas"/>
        <s v="Wiwili"/>
        <s v="El Cua"/>
        <s v="Ciudad Jardin"/>
        <s v="M. Oriental"/>
        <s v="M. Mayoreo"/>
        <s v="Juigalpa"/>
        <s v="M. Ivan Montenegro"/>
        <s v="Rio Blanco"/>
        <s v="Zumen"/>
        <s v="Pueblo Nuevo"/>
        <s v="Waslala"/>
        <s v="San Juan de Rio Coco"/>
        <s v="Isla De Ometepe"/>
        <s v="Nandaime"/>
        <s v="Tipitapa"/>
        <s v="Muy Muy"/>
        <s v="Quilali"/>
        <s v="San Jose De Bocay"/>
        <s v="La Dalia"/>
        <s v="M. Huembes"/>
        <s v="Ticuantepe"/>
        <s v="San Juan Del Sur"/>
        <s v="Pantasma"/>
        <s v="Nueva Guinea"/>
        <s v="San Carlos"/>
        <s v="Siuna"/>
        <s v="Oficina Principal"/>
        <s v="León"/>
        <s v="Oriental"/>
        <s v="Gente mas Gente el Centro"/>
        <s v="Oficina Central (Unica Oficina)"/>
        <s v="MANAGUA - Casa Central"/>
        <s v="ZONA 1"/>
        <s v="ZONA 2"/>
        <s v="ZONA 3"/>
        <s v="MATAGALPA ORO"/>
        <s v="YALI"/>
        <s v="ABISINIA"/>
        <s v="MANCOTAL"/>
        <s v="MURRA"/>
        <s v="JALAPA"/>
        <s v="SAN JUAN DEL RIO COCO"/>
        <s v="BILWI"/>
        <s v="ROSITA"/>
        <s v="WASPAN"/>
        <s v="Agencia Juigalpa"/>
        <s v="Agencia Boaco"/>
        <s v="Agencia Nueva Guinea"/>
        <s v="Agencia San Carlos"/>
        <s v="Agencia Rama"/>
        <s v="Agencia Bluefields"/>
        <s v="Agencia Rivas"/>
        <s v="Agencia El Ayote"/>
        <s v="Agencia Santo Tomás"/>
        <s v="CF LEÓN (Sucursal)"/>
        <s v="SAT MALPAISILLO (Sucursal)"/>
        <s v="CF CHINANDEGA  (Sucursal)"/>
        <s v="SAT SOMOTILLO (Sucursal)"/>
        <s v="CF MANAGUA SAN JOSE ORIENTAL (Sucursal)"/>
        <s v="CF MANAGUA 7 SUR (Sucursal)"/>
        <s v="CF MASAYA (Sucursal)"/>
        <s v="SAT JINOTEPE (Sucursal)"/>
        <s v="CF ESTELÍ (Sucursal)"/>
        <s v="CF MATAGALPA (Sucursal)"/>
        <s v="CF JINOTEGA (Sucursal)"/>
        <s v="SERFIDE S.A."/>
        <s v="SUCURSAL CHINANDEGA"/>
        <s v="SUCURSAL CIUDAD JARDIN"/>
        <s v="SUCURSAL ESTELI"/>
        <s v="SUCURSAL JINOTEPE"/>
        <s v="SUCURSAL MASAYA"/>
        <s v="SUCURSAL MATAGALPA"/>
        <s v="SUCURSAL RUBENIA"/>
        <s v="SUCURSAL ZUMEN"/>
        <s v="Soyahora (casa Matriz)"/>
        <s v="Sucursal Rivas"/>
        <s v="Sucursal San Judas"/>
        <s v="Sucursal León"/>
        <s v="CIUDAD SANDINO"/>
        <s v="CARAZO"/>
        <s v="BOACO"/>
        <s v="SAN RAFAEL DEL SUR"/>
        <s v="ROBERTO HUEMBES"/>
        <s v="BLUEFIELDS"/>
        <s v="MANAGUA CENTRO"/>
        <s v="MANAGUA NORTE"/>
        <s v="MANAGUA SUR"/>
        <s v="PUERTO CABEZAS"/>
        <s v="ADMINISTRATIVA"/>
        <s v="Casa Matriz Financia IFIM"/>
        <s v="FUNDEMUJER"/>
        <s v="SUCURSAL OCOTAL "/>
        <s v="SUCURSAL JALAPA "/>
        <s v="SUCURSAL SOMOTO "/>
        <s v="SUCURSAL ESTELI "/>
        <s v="SUCURSAL JICARO "/>
        <s v="SUCURSAL LA TRINIDAD "/>
        <s v="SUCURSAL CONDEGA "/>
        <s v="SUCURSAL QUILALI "/>
        <s v="SUCURSAL WIWILI "/>
        <s v="SUCURSAL JINOTEGA "/>
        <s v="SUCURSAL YALI "/>
        <s v="SUCURSAL PANTASMA"/>
        <s v="SUCURSAL EL CUA"/>
        <s v="SUCURSAL SAN JUAN DEL RIO COCO"/>
        <s v="SUCURSAL SEBACO"/>
        <s v="SUCURSAL LA DALIA"/>
        <s v="SUCURSAL BOACO"/>
        <s v="SUCURSAL LEON"/>
        <s v="SUCURSAL BOCAY"/>
        <s v="CASA MATRIZ "/>
        <s v="Estelí"/>
        <s v="Huembés"/>
        <s v="Linda Vista"/>
        <s v="Leon "/>
        <s v="RUBENIA"/>
        <s v="TEUSTEPE"/>
        <s v="SUCURSAL OFICINA PRINCIPAL"/>
        <s v="M. LEZCANO                                        "/>
        <s v="MATAGALPA                                         "/>
        <s v="ESTELI                                            "/>
        <s v="CAMOAPA                                           "/>
        <s v="C. JARDIN                                         "/>
        <s v="JALAPA                                            "/>
        <s v="STO. TOMAS                                        "/>
        <s v="MATIGUAS                                          "/>
        <s v="RIO BLANCO                                        "/>
        <s v="BOACO                                             "/>
        <s v="QUILALI                                           "/>
        <s v="CHINANDEGA                                        "/>
        <s v="STO. DOMINGO                                      "/>
        <s v="EL SAUCE                                          "/>
        <s v="SIUNA                                             "/>
        <s v="Creditodo, S,A (Oficina Central)"/>
        <s v="San Sebastián de Yalí"/>
        <s v="El Cuá"/>
        <s v="Santa María de Pantasma"/>
        <s v="Sucursal Altamira"/>
        <s v="Sucursal Sébaco"/>
        <s v="Sucursal Estelí"/>
        <s v="Ventanilla Ocotal"/>
        <s v="Sucursal Bluefields"/>
        <s v="Ventanilla Somotillo"/>
        <s v="Ventanilla El Rama"/>
        <s v="Ventanilla El Sauce"/>
        <s v="FUMDEC MATAGALPA"/>
        <s v="FUMDEC SEBACO"/>
        <s v="FUMDEC JINOTEGA"/>
        <m/>
      </sharedItems>
    </cacheField>
    <cacheField name="Departamento" numFmtId="0">
      <sharedItems containsBlank="1" count="25">
        <s v="CHINANDEGA"/>
        <s v="CHONTALES"/>
        <s v="JINOTEGA"/>
        <s v="RAAN"/>
        <s v="ESTELI"/>
        <s v="LEON"/>
        <s v="MASAYA"/>
        <s v="MATAGALPA"/>
        <s v="NUEVA  SEGOVIA"/>
        <s v="MANAGUA"/>
        <s v="MADRIZ"/>
        <s v="Granada"/>
        <s v="RAAS"/>
        <s v="León"/>
        <s v="ESTELÍ"/>
        <s v="Carazo"/>
        <s v="Rivas"/>
        <s v="Nueva Segovia"/>
        <s v="RIO SAN JUAN"/>
        <s v="BOACO"/>
        <s v="NUEVA GUINEA"/>
        <s v="NUEVA SEGOVIA "/>
        <s v="ESTELI "/>
        <s v="Jinotepe"/>
        <m/>
      </sharedItems>
    </cacheField>
    <cacheField name="Municipio" numFmtId="0">
      <sharedItems containsBlank="1"/>
    </cacheField>
    <cacheField name="Depto corregido" numFmtId="0">
      <sharedItems containsBlank="1" count="18">
        <s v="CHINANDEGA"/>
        <s v="CHONTALES"/>
        <s v="JINOTEGA"/>
        <s v="RAAN"/>
        <s v="ESTELI"/>
        <s v="LEÓN"/>
        <s v="MASAYA"/>
        <s v="MATAGALPA"/>
        <s v="NUEVA SEGOVIA"/>
        <s v="MANAGUA"/>
        <s v="MADRIZ"/>
        <s v="GRANADA"/>
        <s v="RAAS"/>
        <s v="CARAZO"/>
        <s v="RIVAS"/>
        <s v="RIO SAN JUAN"/>
        <s v="BOACO"/>
        <m/>
      </sharedItems>
    </cacheField>
    <cacheField name="Depto 1" numFmtId="0">
      <sharedItems containsBlank="1" count="25">
        <s v="CHINANDEGA"/>
        <s v="CHONTALES"/>
        <s v="JINOTEGA"/>
        <s v="RAAN"/>
        <s v="ESTELI"/>
        <s v="LEON"/>
        <s v="MASAYA"/>
        <s v="MATAGALPA"/>
        <s v="NUEVA  SEGOVIA"/>
        <s v="MANAGUA"/>
        <s v="MADRIZ"/>
        <s v="GRANADA"/>
        <s v="RAAS"/>
        <s v="LEÓN"/>
        <s v="ESTELÍ"/>
        <s v="CARAZO"/>
        <s v="RIVAS"/>
        <s v="NUEVA SEGOVIA"/>
        <s v="RIO SAN JUAN"/>
        <s v="BOACO"/>
        <s v="NUEVA GUINEA"/>
        <s v="NUEVA SEGOVIA "/>
        <s v="ESTELI "/>
        <s v="JINOTEPE"/>
        <m/>
      </sharedItems>
    </cacheField>
    <cacheField name="Saldo de Cartera (capital-C$)" numFmtId="4">
      <sharedItems containsString="0" containsBlank="1" containsNumber="1" minValue="0" maxValue="1806337482.3501024"/>
    </cacheField>
    <cacheField name="Número de Créditos" numFmtId="0">
      <sharedItems containsString="0" containsBlank="1" containsNumber="1" containsInteger="1" minValue="0" maxValue="205930"/>
    </cacheField>
    <cacheField name="# Créditos Hombres" numFmtId="0">
      <sharedItems containsString="0" containsBlank="1" containsNumber="1" containsInteger="1" minValue="0" maxValue="117308"/>
    </cacheField>
    <cacheField name="#Créditos Mujeres" numFmtId="0">
      <sharedItems containsString="0" containsBlank="1" containsNumber="1" containsInteger="1" minValue="0" maxValue="88622"/>
    </cacheField>
    <cacheField name="# Créditos Juridicos" numFmtId="0">
      <sharedItems containsString="0" containsBlank="1" containsNumber="1" containsInteger="1" minValue="0" maxValue="145" count="13">
        <n v="0"/>
        <n v="1"/>
        <n v="3"/>
        <n v="13"/>
        <n v="24"/>
        <n v="8"/>
        <n v="2"/>
        <n v="5"/>
        <n v="7"/>
        <n v="4"/>
        <n v="145"/>
        <n v="23"/>
        <m/>
      </sharedItems>
    </cacheField>
    <cacheField name="# Número de clientes" numFmtId="0">
      <sharedItems containsString="0" containsBlank="1" containsNumber="1" containsInteger="1" minValue="0" maxValue="167594"/>
    </cacheField>
    <cacheField name="# Clientes Hombres" numFmtId="0">
      <sharedItems containsString="0" containsBlank="1" containsNumber="1" containsInteger="1" minValue="0" maxValue="95348" count="238">
        <n v="292"/>
        <n v="67"/>
        <n v="144"/>
        <n v="152"/>
        <n v="109"/>
        <n v="159"/>
        <n v="69"/>
        <n v="179"/>
        <n v="308"/>
        <n v="175"/>
        <n v="140"/>
        <n v="213"/>
        <n v="209"/>
        <n v="95"/>
        <n v="55"/>
        <n v="35"/>
        <n v="201"/>
        <n v="116"/>
        <n v="462"/>
        <n v="113"/>
        <n v="42"/>
        <n v="16"/>
        <n v="21"/>
        <n v="0"/>
        <n v="132"/>
        <n v="27"/>
        <n v="3"/>
        <n v="22"/>
        <n v="15"/>
        <n v="33"/>
        <n v="26"/>
        <n v="7"/>
        <n v="8"/>
        <n v="532"/>
        <n v="74"/>
        <n v="53"/>
        <n v="246"/>
        <n v="2121"/>
        <n v="200"/>
        <n v="89"/>
        <n v="57"/>
        <n v="94"/>
        <n v="8231"/>
        <n v="91"/>
        <n v="211"/>
        <n v="170"/>
        <n v="88"/>
        <n v="110"/>
        <n v="306"/>
        <n v="58"/>
        <n v="62"/>
        <n v="43"/>
        <n v="102"/>
        <n v="30"/>
        <n v="39"/>
        <n v="128"/>
        <n v="40"/>
        <n v="153"/>
        <n v="194"/>
        <n v="125"/>
        <n v="96"/>
        <n v="20"/>
        <n v="76"/>
        <n v="84"/>
        <n v="18"/>
        <n v="63"/>
        <n v="56"/>
        <n v="80"/>
        <n v="92"/>
        <n v="269"/>
        <n v="50"/>
        <n v="316"/>
        <n v="157"/>
        <n v="454"/>
        <n v="104"/>
        <n v="225"/>
        <n v="10923"/>
        <n v="95348"/>
        <n v="154"/>
        <n v="10"/>
        <n v="1"/>
        <n v="72"/>
        <n v="207"/>
        <n v="259"/>
        <n v="141"/>
        <n v="303"/>
        <n v="324"/>
        <n v="185"/>
        <n v="231"/>
        <n v="131"/>
        <n v="79"/>
        <n v="2"/>
        <n v="397"/>
        <n v="224"/>
        <n v="1612"/>
        <n v="860"/>
        <n v="2493"/>
        <n v="1988"/>
        <n v="1974"/>
        <n v="1180"/>
        <n v="764"/>
        <n v="288"/>
        <n v="643"/>
        <n v="806"/>
        <n v="305"/>
        <n v="744"/>
        <n v="276"/>
        <n v="741"/>
        <n v="347"/>
        <n v="291"/>
        <n v="1346"/>
        <n v="376"/>
        <n v="545"/>
        <n v="295"/>
        <n v="320"/>
        <n v="129"/>
        <n v="369"/>
        <n v="401"/>
        <n v="483"/>
        <n v="519"/>
        <n v="222"/>
        <n v="150"/>
        <n v="180"/>
        <n v="55424"/>
        <n v="326"/>
        <n v="221"/>
        <n v="81"/>
        <n v="60"/>
        <n v="73"/>
        <n v="9"/>
        <n v="29"/>
        <n v="120"/>
        <n v="38"/>
        <n v="147"/>
        <n v="70"/>
        <n v="148"/>
        <n v="239"/>
        <n v="138"/>
        <n v="114"/>
        <n v="917"/>
        <n v="463"/>
        <n v="870"/>
        <n v="353"/>
        <n v="250"/>
        <n v="143"/>
        <n v="366"/>
        <n v="121"/>
        <n v="244"/>
        <n v="161"/>
        <n v="365"/>
        <n v="341"/>
        <n v="309"/>
        <n v="361"/>
        <n v="410"/>
        <n v="385"/>
        <n v="252"/>
        <n v="357"/>
        <n v="192"/>
        <n v="193"/>
        <n v="137"/>
        <n v="242"/>
        <n v="660"/>
        <n v="632"/>
        <n v="1111"/>
        <n v="925"/>
        <n v="526"/>
        <n v="1110"/>
        <n v="601"/>
        <n v="541"/>
        <n v="1031"/>
        <n v="1227"/>
        <n v="600"/>
        <n v="712"/>
        <n v="1248"/>
        <n v="581"/>
        <n v="590"/>
        <n v="343"/>
        <n v="733"/>
        <n v="223"/>
        <n v="534"/>
        <n v="44"/>
        <n v="5791"/>
        <n v="4370"/>
        <n v="3156"/>
        <n v="2673"/>
        <n v="1767"/>
        <n v="1361"/>
        <n v="1935"/>
        <n v="2286"/>
        <n v="1337"/>
        <n v="1261"/>
        <n v="822"/>
        <n v="496"/>
        <n v="37"/>
        <n v="426"/>
        <n v="87"/>
        <n v="379"/>
        <n v="260"/>
        <n v="394"/>
        <n v="375"/>
        <n v="286"/>
        <n v="232"/>
        <n v="233"/>
        <n v="217"/>
        <n v="235"/>
        <n v="169"/>
        <n v="364"/>
        <n v="5"/>
        <n v="130"/>
        <n v="85"/>
        <n v="86"/>
        <n v="41"/>
        <n v="206"/>
        <n v="356"/>
        <n v="204"/>
        <n v="251"/>
        <n v="339"/>
        <n v="123"/>
        <n v="168"/>
        <n v="54"/>
        <n v="186"/>
        <n v="177"/>
        <n v="178"/>
        <n v="1434"/>
        <n v="639"/>
        <n v="999"/>
        <n v="691"/>
        <n v="105"/>
        <n v="332"/>
        <n v="173"/>
        <n v="171"/>
        <n v="234"/>
        <n v="323"/>
        <n v="181"/>
        <n v="237"/>
        <n v="220"/>
        <n v="65"/>
        <m/>
      </sharedItems>
    </cacheField>
    <cacheField name="# Clientes Mujeres" numFmtId="0">
      <sharedItems containsString="0" containsBlank="1" containsNumber="1" containsInteger="1" minValue="0" maxValue="72246"/>
    </cacheField>
    <cacheField name="# Clientes Juridicos" numFmtId="0">
      <sharedItems containsString="0" containsBlank="1" containsNumber="1" containsInteger="1" minValue="0" maxValue="63" count="12">
        <n v="0"/>
        <n v="1"/>
        <n v="3"/>
        <n v="13"/>
        <n v="24"/>
        <n v="8"/>
        <n v="2"/>
        <n v="4"/>
        <n v="5"/>
        <n v="63"/>
        <n v="14"/>
        <m/>
      </sharedItems>
    </cacheField>
    <cacheField name="Saldo Creditos Hombres" numFmtId="4">
      <sharedItems containsString="0" containsBlank="1" containsNumber="1" minValue="0" maxValue="1091499297.8699772"/>
    </cacheField>
    <cacheField name="Saldos de Cartera Mujeres" numFmtId="4">
      <sharedItems containsString="0" containsBlank="1" containsNumber="1" minValue="0" maxValue="714838184.47999239"/>
    </cacheField>
    <cacheField name="Saldos de Cartera Juridicos" numFmtId="4">
      <sharedItems containsString="0" containsBlank="1" containsNumber="1" minValue="0" maxValue="24386679.77" count="22">
        <n v="0"/>
        <n v="307909"/>
        <n v="15895.919900000001"/>
        <n v="4414.4598000000005"/>
        <n v="111360.5698"/>
        <n v="2960884.3901999998"/>
        <n v="77974.89"/>
        <n v="27884.07"/>
        <n v="24386679.77"/>
        <n v="5541387.1600000001"/>
        <n v="3504703.68"/>
        <n v="920109.38"/>
        <n v="10760139.569999998"/>
        <n v="1388226.82"/>
        <n v="113330.53"/>
        <n v="609259.85"/>
        <n v="313671.52"/>
        <n v="4155156.5400000014"/>
        <n v="7452790.1699999999"/>
        <n v="17513686.260000002"/>
        <n v="237801.2"/>
        <m/>
      </sharedItems>
    </cacheField>
    <cacheField name="% de Saldo en Riesgo Total" numFmtId="0">
      <sharedItems containsString="0" containsBlank="1" containsNumber="1" minValue="0" maxValue="636308572.65999997"/>
    </cacheField>
    <cacheField name="% Saldo en Riesgo menor a 30 dias" numFmtId="0">
      <sharedItems containsString="0" containsBlank="1" containsNumber="1" minValue="0" maxValue="547914293.14000034"/>
    </cacheField>
    <cacheField name="% Saldo en riesgo mayor a 30 dias" numFmtId="0">
      <sharedItems containsString="0" containsBlank="1" containsNumber="1" minValue="0" maxValue="88394279.519999623"/>
    </cacheField>
    <cacheField name="# Créditos Castigados" numFmtId="0">
      <sharedItems containsString="0" containsBlank="1" containsNumber="1" containsInteger="1" minValue="0" maxValue="306078"/>
    </cacheField>
    <cacheField name="Monto Castigado" numFmtId="4">
      <sharedItems containsString="0" containsBlank="1" containsNumber="1" minValue="0" maxValue="2009558424.390409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62599999999" createdVersion="5" refreshedVersion="5" minRefreshableVersion="3" recordCount="223">
  <cacheSource type="worksheet">
    <worksheetSource ref="A1:T1048576" sheet="9.11" r:id="rId2"/>
  </cacheSource>
  <cacheFields count="20">
    <cacheField name="Institución" numFmtId="0">
      <sharedItems containsBlank="1" count="38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 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m/>
        <s v="FUMDEC" u="1"/>
      </sharedItems>
    </cacheField>
    <cacheField name="9.11 Microcreditos" numFmtId="0">
      <sharedItems containsBlank="1" count="12">
        <s v="A - Riesgo normal"/>
        <s v="B - Riesgo potencial"/>
        <s v="C - Riesgo real de perdidas esperadas"/>
        <s v="D - Alto Riesgo de perdidas significativas"/>
        <s v="E - Irrecuperable"/>
        <s v="Total"/>
        <m/>
        <s v="E" u="1"/>
        <s v="C" u="1"/>
        <s v="A" u="1"/>
        <s v="D" u="1"/>
        <s v="B" u="1"/>
      </sharedItems>
    </cacheField>
    <cacheField name="Número de Créditos" numFmtId="0">
      <sharedItems containsBlank="1" containsMixedTypes="1" containsNumber="1" containsInteger="1" minValue="0" maxValue="66799"/>
    </cacheField>
    <cacheField name="# Creditos Hombres" numFmtId="0">
      <sharedItems containsBlank="1" containsMixedTypes="1" containsNumber="1" containsInteger="1" minValue="0" maxValue="15204"/>
    </cacheField>
    <cacheField name="# Creditos Mujeres" numFmtId="0">
      <sharedItems containsBlank="1" containsMixedTypes="1" containsNumber="1" containsInteger="1" minValue="0" maxValue="60435"/>
    </cacheField>
    <cacheField name="# Creditos Juridicos" numFmtId="0">
      <sharedItems containsBlank="1" containsMixedTypes="1" containsNumber="1" containsInteger="1" minValue="0" maxValue="30" count="10">
        <n v="0"/>
        <n v="1"/>
        <n v="24"/>
        <n v="6"/>
        <n v="30"/>
        <n v="2"/>
        <n v="7"/>
        <s v="N/A"/>
        <n v="3"/>
        <m/>
      </sharedItems>
    </cacheField>
    <cacheField name="Saldo Deudor Total" numFmtId="0">
      <sharedItems containsBlank="1" containsMixedTypes="1" containsNumber="1" minValue="0" maxValue="866430438.90000033"/>
    </cacheField>
    <cacheField name="Saldo Deudor Hombres" numFmtId="0">
      <sharedItems containsBlank="1" containsMixedTypes="1" containsNumber="1" minValue="0" maxValue="493647463.5200004"/>
    </cacheField>
    <cacheField name="Saldo Mujeres Hombres" numFmtId="0">
      <sharedItems containsBlank="1" containsMixedTypes="1" containsNumber="1" minValue="0" maxValue="780048996.61000025"/>
    </cacheField>
    <cacheField name="Saldo Juridicos" numFmtId="0">
      <sharedItems containsBlank="1" containsMixedTypes="1" containsNumber="1" minValue="0" maxValue="2097360.0300000003" count="11">
        <n v="0"/>
        <n v="307909"/>
        <n v="245318.37999999998"/>
        <n v="20310.379700000001"/>
        <n v="265628.7597"/>
        <n v="918113.82"/>
        <n v="2097360.0300000003"/>
        <s v="N/A"/>
        <n v="922931.36"/>
        <n v="224021.03999999998"/>
        <m/>
      </sharedItems>
    </cacheField>
    <cacheField name="Saldo en Riesgo" numFmtId="0">
      <sharedItems containsBlank="1" containsMixedTypes="1" containsNumber="1" minValue="0" maxValue="194531286.86074999"/>
    </cacheField>
    <cacheField name="Saldo en Riesgo mayor de 30 dias" numFmtId="0">
      <sharedItems containsBlank="1" containsMixedTypes="1" containsNumber="1" minValue="0" maxValue="194531286.86074999"/>
    </cacheField>
    <cacheField name="# Creditos Urbanos" numFmtId="0">
      <sharedItems containsBlank="1" containsMixedTypes="1" containsNumber="1" minValue="0" maxValue="62837"/>
    </cacheField>
    <cacheField name="# Creditos Rurales" numFmtId="0">
      <sharedItems containsBlank="1" containsMixedTypes="1" containsNumber="1" minValue="0" maxValue="15651"/>
    </cacheField>
    <cacheField name="Saldo de Creditos Urbanos" numFmtId="0">
      <sharedItems containsBlank="1" containsMixedTypes="1" containsNumber="1" minValue="0" maxValue="820344545.70000005"/>
    </cacheField>
    <cacheField name="Saldo de Creditos Rurales" numFmtId="0">
      <sharedItems containsBlank="1" containsMixedTypes="1" containsNumber="1" minValue="0" maxValue="368509906.29999906"/>
    </cacheField>
    <cacheField name="Número de Clientes" numFmtId="0">
      <sharedItems containsBlank="1" containsMixedTypes="1" containsNumber="1" containsInteger="1" minValue="0" maxValue="56761"/>
    </cacheField>
    <cacheField name="# Clientes Hombres" numFmtId="0">
      <sharedItems containsBlank="1" containsMixedTypes="1" containsNumber="1" containsInteger="1" minValue="0" maxValue="12913"/>
    </cacheField>
    <cacheField name="# Clientes Mujeres" numFmtId="0">
      <sharedItems containsBlank="1" containsMixedTypes="1" containsNumber="1" containsInteger="1" minValue="0" maxValue="51056"/>
    </cacheField>
    <cacheField name="# Clientes Juridicos" numFmtId="0">
      <sharedItems containsBlank="1" containsMixedTypes="1" containsNumber="1" containsInteger="1" minValue="0" maxValue="6" count="7">
        <n v="0"/>
        <n v="1"/>
        <n v="2"/>
        <n v="6"/>
        <s v="N/A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62654861112" createdVersion="5" refreshedVersion="5" minRefreshableVersion="3" recordCount="223">
  <cacheSource type="worksheet">
    <worksheetSource ref="A1:T1048576" sheet="9.12" r:id="rId2"/>
  </cacheSource>
  <cacheFields count="20">
    <cacheField name="Institución" numFmtId="0">
      <sharedItems containsBlank="1" count="38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m/>
        <s v="FUMDEC" u="1"/>
      </sharedItems>
    </cacheField>
    <cacheField name="9.12 Personales" numFmtId="0">
      <sharedItems containsBlank="1" count="7">
        <s v="A - Riesgo normal"/>
        <s v="B - Riesgo potencial"/>
        <s v="C - Riesgo real de perdidas esperadas"/>
        <s v="D - Alto Riesgo de perdidas significativas"/>
        <s v="E - Irrecuperable"/>
        <s v="Total"/>
        <m/>
      </sharedItems>
    </cacheField>
    <cacheField name="Número de Créditos" numFmtId="0">
      <sharedItems containsBlank="1" containsMixedTypes="1" containsNumber="1" containsInteger="1" minValue="0" maxValue="180867"/>
    </cacheField>
    <cacheField name="# Creditos Hombres" numFmtId="0">
      <sharedItems containsBlank="1" containsMixedTypes="1" containsNumber="1" containsInteger="1" minValue="0" maxValue="104776"/>
    </cacheField>
    <cacheField name="# Creditos Mujeres" numFmtId="0">
      <sharedItems containsBlank="1" containsMixedTypes="1" containsNumber="1" containsInteger="1" minValue="0" maxValue="76091"/>
    </cacheField>
    <cacheField name="# Creditos Juridicos" numFmtId="0">
      <sharedItems containsBlank="1" containsMixedTypes="1" containsNumber="1" containsInteger="1" minValue="0" maxValue="2" count="5">
        <n v="0"/>
        <n v="2"/>
        <n v="1"/>
        <s v="N/A"/>
        <m/>
      </sharedItems>
    </cacheField>
    <cacheField name="Saldo Deudor Total" numFmtId="4">
      <sharedItems containsBlank="1" containsMixedTypes="1" containsNumber="1" minValue="0" maxValue="1463133950.6399941"/>
    </cacheField>
    <cacheField name="Saldo Deudor Hombres" numFmtId="4">
      <sharedItems containsBlank="1" containsMixedTypes="1" containsNumber="1" minValue="0" maxValue="876916575.07998788"/>
    </cacheField>
    <cacheField name="Saldo Mujeres Hombres" numFmtId="4">
      <sharedItems containsBlank="1" containsMixedTypes="1" containsNumber="1" minValue="0" maxValue="623046583.71001172"/>
    </cacheField>
    <cacheField name="Saldo Juridicos" numFmtId="4">
      <sharedItems containsBlank="1" containsMixedTypes="1" containsNumber="1" minValue="0" maxValue="555419.18999999994" count="8">
        <n v="0"/>
        <n v="555419.18999999994"/>
        <n v="16657.509999999998"/>
        <n v="11226.56"/>
        <n v="27884.07"/>
        <s v="N/A"/>
        <n v="13780.16"/>
        <m/>
      </sharedItems>
    </cacheField>
    <cacheField name="Saldo en Riesgo" numFmtId="4">
      <sharedItems containsBlank="1" containsMixedTypes="1" containsNumber="1" minValue="0" maxValue="167817580.18000126"/>
    </cacheField>
    <cacheField name="Saldo en Riesgo mayor de 30 dias" numFmtId="4">
      <sharedItems containsBlank="1" containsMixedTypes="1" containsNumber="1" minValue="0" maxValue="312356212.13999712"/>
    </cacheField>
    <cacheField name="# Creditos Urbanos" numFmtId="0">
      <sharedItems containsBlank="1" containsMixedTypes="1" containsNumber="1" minValue="0" maxValue="176246"/>
    </cacheField>
    <cacheField name="# Creditos Rurales" numFmtId="0">
      <sharedItems containsBlank="1" containsMixedTypes="1" containsNumber="1" minValue="0" maxValue="136115"/>
    </cacheField>
    <cacheField name="Saldo de Creditos Urbanos" numFmtId="4">
      <sharedItems containsBlank="1" containsMixedTypes="1" containsNumber="1" minValue="0" maxValue="1428751532.4000208"/>
    </cacheField>
    <cacheField name="Saldo de Creditos Rurales" numFmtId="4">
      <sharedItems containsBlank="1" containsMixedTypes="1" containsNumber="1" minValue="0" maxValue="62489516.569999926"/>
    </cacheField>
    <cacheField name="Número de Clientes" numFmtId="0">
      <sharedItems containsBlank="1" containsMixedTypes="1" containsNumber="1" containsInteger="1" minValue="0" maxValue="146349"/>
    </cacheField>
    <cacheField name="# Clientes Hombres" numFmtId="0">
      <sharedItems containsBlank="1" containsMixedTypes="1" containsNumber="1" containsInteger="1" minValue="0" maxValue="84679"/>
    </cacheField>
    <cacheField name="# Clientes Mujeres" numFmtId="0">
      <sharedItems containsBlank="1" containsMixedTypes="1" containsNumber="1" containsInteger="1" minValue="0" maxValue="61670"/>
    </cacheField>
    <cacheField name="# Clientes Juridicos" numFmtId="0">
      <sharedItems containsBlank="1" containsMixedTypes="1" containsNumber="1" containsInteger="1" minValue="0" maxValue="2" count="5">
        <n v="0"/>
        <n v="1"/>
        <n v="2"/>
        <s v="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62693634261" createdVersion="5" refreshedVersion="5" minRefreshableVersion="3" recordCount="223">
  <cacheSource type="worksheet">
    <worksheetSource ref="A1:T1048576" sheet="9.13" r:id="rId2"/>
  </cacheSource>
  <cacheFields count="20">
    <cacheField name="Institución" numFmtId="0">
      <sharedItems containsBlank="1" count="38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 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m/>
        <s v="FUMDEC" u="1"/>
      </sharedItems>
    </cacheField>
    <cacheField name="9.13 Hipotecarios para Vivienda" numFmtId="0">
      <sharedItems containsBlank="1" count="7">
        <s v="A - Riesgo normal"/>
        <s v="B - Riesgo potencial"/>
        <s v="C - Riesgo real de perdidas esperadas"/>
        <s v="D - Alto Riesgo de perdidas significativas"/>
        <s v="E - Irrecuperable"/>
        <s v="Total"/>
        <m/>
      </sharedItems>
    </cacheField>
    <cacheField name="Número de Créditos" numFmtId="0">
      <sharedItems containsBlank="1" containsMixedTypes="1" containsNumber="1" containsInteger="1" minValue="0" maxValue="787" count="29">
        <n v="3"/>
        <n v="0"/>
        <n v="253"/>
        <n v="4"/>
        <n v="7"/>
        <n v="272"/>
        <n v="141"/>
        <n v="8"/>
        <n v="19"/>
        <n v="171"/>
        <n v="9"/>
        <n v="1"/>
        <n v="10"/>
        <n v="27"/>
        <n v="28"/>
        <s v="N/A"/>
        <n v="527"/>
        <n v="6"/>
        <n v="545"/>
        <s v="NO HAY"/>
        <n v="195"/>
        <n v="196"/>
        <n v="295"/>
        <n v="2"/>
        <n v="5"/>
        <n v="309"/>
        <n v="781"/>
        <n v="787"/>
        <m/>
      </sharedItems>
    </cacheField>
    <cacheField name="# Creditos Hombres" numFmtId="0">
      <sharedItems containsBlank="1" containsMixedTypes="1" containsNumber="1" containsInteger="1" minValue="0" maxValue="490" count="23">
        <n v="2"/>
        <n v="0"/>
        <n v="115"/>
        <n v="1"/>
        <n v="6"/>
        <n v="126"/>
        <n v="72"/>
        <n v="7"/>
        <n v="82"/>
        <n v="4"/>
        <n v="5"/>
        <n v="9"/>
        <n v="10"/>
        <n v="3"/>
        <s v="N/A"/>
        <n v="222"/>
        <n v="231"/>
        <n v="66"/>
        <n v="112"/>
        <n v="116"/>
        <n v="486"/>
        <n v="490"/>
        <m/>
      </sharedItems>
    </cacheField>
    <cacheField name="# Creditos Mujeres" numFmtId="0">
      <sharedItems containsBlank="1" containsMixedTypes="1" containsNumber="1" containsInteger="1" minValue="0" maxValue="314" count="23">
        <n v="1"/>
        <n v="0"/>
        <n v="138"/>
        <n v="2"/>
        <n v="3"/>
        <n v="146"/>
        <n v="69"/>
        <n v="7"/>
        <n v="12"/>
        <n v="89"/>
        <n v="5"/>
        <n v="18"/>
        <s v="N/A"/>
        <n v="305"/>
        <n v="4"/>
        <n v="314"/>
        <n v="129"/>
        <n v="130"/>
        <n v="183"/>
        <n v="193"/>
        <n v="295"/>
        <n v="297"/>
        <m/>
      </sharedItems>
    </cacheField>
    <cacheField name="# Creditos Juridicos" numFmtId="0">
      <sharedItems containsBlank="1" containsMixedTypes="1" containsNumber="1" containsInteger="1" minValue="0" maxValue="0" count="3">
        <n v="0"/>
        <s v="N/A"/>
        <m/>
      </sharedItems>
    </cacheField>
    <cacheField name="Saldo Deudor Total" numFmtId="4">
      <sharedItems containsBlank="1" containsMixedTypes="1" containsNumber="1" minValue="0" maxValue="96681359.000000015"/>
    </cacheField>
    <cacheField name="Saldo Deudor Hombres" numFmtId="4">
      <sharedItems containsBlank="1" containsMixedTypes="1" containsNumber="1" minValue="0" maxValue="42933209.809999995"/>
    </cacheField>
    <cacheField name="Saldo Mujeres Hombres" numFmtId="4">
      <sharedItems containsBlank="1" containsMixedTypes="1" containsNumber="1" minValue="0" maxValue="53748149.190000005"/>
    </cacheField>
    <cacheField name="Saldo Juridicos" numFmtId="4">
      <sharedItems containsBlank="1" containsMixedTypes="1" containsNumber="1" containsInteger="1" minValue="0" maxValue="0" count="3">
        <n v="0"/>
        <s v="N/A"/>
        <m/>
      </sharedItems>
    </cacheField>
    <cacheField name="Saldo en Riesgo" numFmtId="4">
      <sharedItems containsBlank="1" containsMixedTypes="1" containsNumber="1" minValue="0" maxValue="9404569.8099999949"/>
    </cacheField>
    <cacheField name="Saldo en Riesgo mayor de 30 dias" numFmtId="4">
      <sharedItems containsBlank="1" containsMixedTypes="1" containsNumber="1" minValue="0" maxValue="5400630.8900000015"/>
    </cacheField>
    <cacheField name="# Creditos Urbanos" numFmtId="0">
      <sharedItems containsBlank="1" containsMixedTypes="1" containsNumber="1" containsInteger="1" minValue="0" maxValue="505" count="21">
        <n v="3"/>
        <n v="0"/>
        <n v="253"/>
        <n v="4"/>
        <n v="7"/>
        <n v="272"/>
        <n v="71"/>
        <n v="1"/>
        <n v="11"/>
        <n v="86"/>
        <n v="2"/>
        <n v="27"/>
        <n v="28"/>
        <s v="N/A"/>
        <n v="487"/>
        <n v="6"/>
        <n v="505"/>
        <n v="151"/>
        <n v="99"/>
        <n v="106"/>
        <m/>
      </sharedItems>
    </cacheField>
    <cacheField name="# Creditos Rurales" numFmtId="0">
      <sharedItems containsBlank="1" containsMixedTypes="1" containsNumber="1" containsInteger="1" minValue="0" maxValue="787" count="19">
        <n v="0"/>
        <n v="70"/>
        <n v="5"/>
        <n v="2"/>
        <n v="8"/>
        <n v="85"/>
        <n v="7"/>
        <n v="1"/>
        <s v="N/A"/>
        <n v="40"/>
        <n v="44"/>
        <n v="45"/>
        <n v="196"/>
        <n v="3"/>
        <n v="203"/>
        <n v="781"/>
        <n v="4"/>
        <n v="787"/>
        <m/>
      </sharedItems>
    </cacheField>
    <cacheField name="Saldo de Creditos Urbanos" numFmtId="4">
      <sharedItems containsBlank="1" containsMixedTypes="1" containsNumber="1" minValue="0" maxValue="90711239.340000018"/>
    </cacheField>
    <cacheField name="Saldo de Creditos Rurales" numFmtId="4">
      <sharedItems containsBlank="1" containsMixedTypes="1" containsNumber="1" minValue="0" maxValue="23254982.849999994" count="28">
        <n v="0"/>
        <n v="4005115.8199999984"/>
        <n v="677952.06"/>
        <n v="161815.53999999998"/>
        <n v="608810.96000000043"/>
        <n v="5453694.379999999"/>
        <n v="275810.58300000004"/>
        <n v="7720.5811000000003"/>
        <n v="283531.16410000005"/>
        <n v="12853.97"/>
        <s v="N/A"/>
        <n v="5970119.6500000004"/>
        <n v="5451118.879999999"/>
        <n v="107757.61"/>
        <n v="5558876.4899999993"/>
        <n v="6727110.2300000014"/>
        <n v="19382.78"/>
        <n v="5041.6099999999997"/>
        <n v="101382"/>
        <n v="80700.349999999991"/>
        <n v="6933616.9700000016"/>
        <n v="14370.728848000001"/>
        <n v="22841620.549999997"/>
        <n v="3145.59"/>
        <n v="21636.74"/>
        <n v="388579.97"/>
        <n v="23254982.849999994"/>
        <m/>
      </sharedItems>
    </cacheField>
    <cacheField name="Número de Clientes" numFmtId="0">
      <sharedItems containsBlank="1" containsMixedTypes="1" containsNumber="1" containsInteger="1" minValue="0" maxValue="745" count="28">
        <n v="3"/>
        <n v="0"/>
        <n v="253"/>
        <n v="4"/>
        <n v="7"/>
        <n v="272"/>
        <n v="140"/>
        <n v="8"/>
        <n v="19"/>
        <n v="170"/>
        <n v="9"/>
        <n v="1"/>
        <n v="10"/>
        <n v="27"/>
        <n v="28"/>
        <n v="5"/>
        <s v="N/A"/>
        <n v="490"/>
        <n v="6"/>
        <n v="508"/>
        <n v="187"/>
        <n v="188"/>
        <n v="293"/>
        <n v="2"/>
        <n v="307"/>
        <n v="739"/>
        <n v="745"/>
        <m/>
      </sharedItems>
    </cacheField>
    <cacheField name="# Clientes Hombres" numFmtId="0">
      <sharedItems containsBlank="1" containsMixedTypes="1" containsNumber="1" containsInteger="1" minValue="0" maxValue="462" count="22">
        <n v="2"/>
        <n v="0"/>
        <n v="115"/>
        <n v="1"/>
        <n v="6"/>
        <n v="126"/>
        <n v="71"/>
        <n v="7"/>
        <n v="81"/>
        <n v="4"/>
        <n v="5"/>
        <n v="9"/>
        <n v="10"/>
        <s v="N/A"/>
        <n v="210"/>
        <n v="3"/>
        <n v="219"/>
        <n v="64"/>
        <n v="111"/>
        <n v="458"/>
        <n v="462"/>
        <m/>
      </sharedItems>
    </cacheField>
    <cacheField name="# Clientes Mujeres" numFmtId="0">
      <sharedItems containsBlank="1" containsMixedTypes="1" containsNumber="1" containsInteger="1" minValue="0" maxValue="289" count="23">
        <n v="1"/>
        <n v="0"/>
        <n v="138"/>
        <n v="2"/>
        <n v="3"/>
        <n v="146"/>
        <n v="69"/>
        <n v="7"/>
        <n v="12"/>
        <n v="89"/>
        <n v="5"/>
        <n v="18"/>
        <n v="4"/>
        <s v="N/A"/>
        <n v="280"/>
        <n v="289"/>
        <n v="123"/>
        <n v="124"/>
        <n v="182"/>
        <n v="192"/>
        <n v="281"/>
        <n v="283"/>
        <m/>
      </sharedItems>
    </cacheField>
    <cacheField name="# Clientes Juridicos" numFmtId="0">
      <sharedItems containsBlank="1" containsMixedTypes="1" containsNumber="1" containsInteger="1" minValue="0" maxValue="0" count="3">
        <n v="0"/>
        <s v="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63046759258" createdVersion="5" refreshedVersion="5" minRefreshableVersion="3" recordCount="889">
  <cacheSource type="worksheet">
    <worksheetSource ref="A1:T1048576" sheet="Hoja15" r:id="rId2"/>
  </cacheSource>
  <cacheFields count="20">
    <cacheField name="Institución" numFmtId="0">
      <sharedItems containsBlank="1" count="39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m/>
        <s v="FUMDEC" u="1"/>
        <s v="PANA PANA " u="1"/>
      </sharedItems>
    </cacheField>
    <cacheField name="9.11 Microcreditos" numFmtId="0">
      <sharedItems containsBlank="1" count="7">
        <s v="A - Riesgo normal"/>
        <s v="B - Riesgo potencial"/>
        <s v="C - Riesgo real de perdidas esperadas"/>
        <s v="D - Alto Riesgo de perdidas significativas"/>
        <s v="E - Irrecuperable"/>
        <s v="Total"/>
        <m/>
      </sharedItems>
    </cacheField>
    <cacheField name="Número de Créditos" numFmtId="0">
      <sharedItems containsBlank="1" containsMixedTypes="1" containsNumber="1" containsInteger="1" minValue="0" maxValue="180867"/>
    </cacheField>
    <cacheField name="# Creditos Hombres" numFmtId="0">
      <sharedItems containsBlank="1" containsMixedTypes="1" containsNumber="1" containsInteger="1" minValue="0" maxValue="104776"/>
    </cacheField>
    <cacheField name="# Creditos Mujeres" numFmtId="0">
      <sharedItems containsBlank="1" containsMixedTypes="1" containsNumber="1" containsInteger="1" minValue="0" maxValue="76091"/>
    </cacheField>
    <cacheField name="# Creditos Juridicos" numFmtId="0">
      <sharedItems containsBlank="1" containsMixedTypes="1" containsNumber="1" containsInteger="1" minValue="0" maxValue="145" count="19">
        <n v="0"/>
        <n v="1"/>
        <n v="24"/>
        <n v="6"/>
        <n v="30"/>
        <n v="2"/>
        <n v="7"/>
        <s v="N/A"/>
        <n v="3"/>
        <n v="16"/>
        <n v="19"/>
        <n v="5"/>
        <n v="9"/>
        <n v="120"/>
        <n v="13"/>
        <n v="145"/>
        <n v="21"/>
        <n v="23"/>
        <m/>
      </sharedItems>
    </cacheField>
    <cacheField name="Saldo Deudor Total" numFmtId="4">
      <sharedItems containsBlank="1" containsMixedTypes="1" containsNumber="1" minValue="0" maxValue="1463133950.6399941"/>
    </cacheField>
    <cacheField name="Saldo Deudor Hombres" numFmtId="4">
      <sharedItems containsBlank="1" containsMixedTypes="1" containsNumber="1" minValue="0" maxValue="876916575.07998788"/>
    </cacheField>
    <cacheField name="Saldo Mujeres Hombres" numFmtId="4">
      <sharedItems containsBlank="1" containsMixedTypes="1" containsNumber="1" minValue="0" maxValue="780048996.61000025"/>
    </cacheField>
    <cacheField name="Saldo Juridicos" numFmtId="4">
      <sharedItems containsBlank="1" containsMixedTypes="1" containsNumber="1" minValue="0" maxValue="24386679.77"/>
    </cacheField>
    <cacheField name="Saldo en Riesgo" numFmtId="4">
      <sharedItems containsBlank="1" containsMixedTypes="1" containsNumber="1" minValue="0" maxValue="194531286.86074999"/>
    </cacheField>
    <cacheField name="Saldo en Riesgo mayor de 30 dias" numFmtId="4">
      <sharedItems containsBlank="1" containsMixedTypes="1" containsNumber="1" minValue="0" maxValue="312356212.13999712"/>
    </cacheField>
    <cacheField name="# Creditos Urbanos" numFmtId="0">
      <sharedItems containsBlank="1" containsMixedTypes="1" containsNumber="1" minValue="0" maxValue="176246"/>
    </cacheField>
    <cacheField name="# Creditos Rurales" numFmtId="0">
      <sharedItems containsBlank="1" containsMixedTypes="1" containsNumber="1" minValue="0" maxValue="136115"/>
    </cacheField>
    <cacheField name="Saldo de Creditos Urbanos" numFmtId="4">
      <sharedItems containsBlank="1" containsMixedTypes="1" containsNumber="1" minValue="0" maxValue="1428751532.4000208"/>
    </cacheField>
    <cacheField name="Saldo de Creditos Rurales" numFmtId="4">
      <sharedItems containsBlank="1" containsMixedTypes="1" containsNumber="1" minValue="0" maxValue="372723227.19999981"/>
    </cacheField>
    <cacheField name="Número de Clientes" numFmtId="0">
      <sharedItems containsBlank="1" containsMixedTypes="1" containsNumber="1" containsInteger="1" minValue="0" maxValue="146349"/>
    </cacheField>
    <cacheField name="# Clientes Hombres" numFmtId="0">
      <sharedItems containsBlank="1" containsMixedTypes="1" containsNumber="1" containsInteger="1" minValue="0" maxValue="84679"/>
    </cacheField>
    <cacheField name="# Clientes Mujeres" numFmtId="0">
      <sharedItems containsBlank="1" containsMixedTypes="1" containsNumber="1" containsInteger="1" minValue="0" maxValue="61670"/>
    </cacheField>
    <cacheField name="# Clientes Juridicos" numFmtId="0">
      <sharedItems containsBlank="1" containsMixedTypes="1" containsNumber="1" containsInteger="1" minValue="0" maxValue="63" count="13">
        <n v="0"/>
        <n v="1"/>
        <n v="2"/>
        <n v="6"/>
        <s v="N/A"/>
        <n v="3"/>
        <n v="4"/>
        <n v="55"/>
        <n v="5"/>
        <n v="63"/>
        <n v="14"/>
        <n v="1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67500347222" createdVersion="5" refreshedVersion="5" minRefreshableVersion="3" recordCount="334">
  <cacheSource type="worksheet">
    <worksheetSource ref="A1:T1048576" sheet="9.7" r:id="rId2"/>
  </cacheSource>
  <cacheFields count="20">
    <cacheField name="Institución" numFmtId="0">
      <sharedItems containsBlank="1" count="38">
        <s v="ACODEP"/>
        <s v="AFODENIC"/>
        <s v="AMC"/>
        <s v="CAFINSA"/>
        <s v="CAPRODEL"/>
        <s v="CONFIANSA"/>
        <s v="CREDIGLOBEX"/>
        <s v="EZA CAPITAL"/>
        <s v="FDL"/>
        <s v="FINDE"/>
        <s v="FUDEMI"/>
        <s v="GENTE MAS GENTE"/>
        <s v="GMG Servicios"/>
        <s v="MERCAPITAL"/>
        <s v="PANA PANA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s v="FUMDEC"/>
        <m/>
      </sharedItems>
    </cacheField>
    <cacheField name="9.7 Concentración de la Cartera de Crédito Bruta por Actividad Económica" numFmtId="0">
      <sharedItems containsBlank="1" count="27">
        <s v="Agricultura"/>
        <s v="Ganadería"/>
        <s v="Industria"/>
        <s v="Comercio"/>
        <s v="Vivienda"/>
        <s v="Servicios"/>
        <s v="Personales"/>
        <s v="Pesca"/>
        <s v="Otros (indicar)"/>
        <s v="Ganaderia"/>
        <s v="Personal"/>
        <s v="Otros"/>
        <s v="Agua y Saneamiento"/>
        <s v="Otros (indicar) ptmo a empledos"/>
        <s v="Construccion"/>
        <s v="Turismo"/>
        <s v="Otros (EMPRESARIAL)"/>
        <s v="Otros (indicar) TRANSPORTE"/>
        <s v="Otros (Turismo, Trasporte, Construcción, Desarrollo Urbano)"/>
        <s v="Otros (Educacion)"/>
        <s v="Pequeñas Inversiones "/>
        <s v="Otros (RURAL)"/>
        <m/>
        <s v="Ganaderia General" f="1"/>
        <s v="Otros General" f="1"/>
        <s v="Otros General 1" f="1"/>
        <s v="Personales General" f="1"/>
      </sharedItems>
    </cacheField>
    <cacheField name="Número de Créditos" numFmtId="0">
      <sharedItems containsBlank="1" containsMixedTypes="1" containsNumber="1" containsInteger="1" minValue="0" maxValue="205930"/>
    </cacheField>
    <cacheField name="# Creditos Hombres" numFmtId="0">
      <sharedItems containsBlank="1" containsMixedTypes="1" containsNumber="1" containsInteger="1" minValue="0" maxValue="117308"/>
    </cacheField>
    <cacheField name="# Creditos Mujeres" numFmtId="0">
      <sharedItems containsBlank="1" containsMixedTypes="1" containsNumber="1" containsInteger="1" minValue="0" maxValue="88622"/>
    </cacheField>
    <cacheField name="# Creditos Juridicos" numFmtId="0">
      <sharedItems containsBlank="1" containsMixedTypes="1" containsNumber="1" containsInteger="1" minValue="0" maxValue="145" count="14">
        <n v="0"/>
        <n v="1"/>
        <n v="31"/>
        <n v="17"/>
        <n v="3"/>
        <n v="2"/>
        <n v="5"/>
        <n v="13"/>
        <s v="N/A"/>
        <n v="7"/>
        <n v="145"/>
        <n v="14"/>
        <n v="9"/>
        <m/>
      </sharedItems>
    </cacheField>
    <cacheField name="Saldo Deudor Total" numFmtId="4">
      <sharedItems containsBlank="1" containsMixedTypes="1" containsNumber="1" minValue="0" maxValue="1806337482.3499994"/>
    </cacheField>
    <cacheField name="Saldo Deudor Hombres" numFmtId="4">
      <sharedItems containsBlank="1" containsMixedTypes="1" containsNumber="1" minValue="0" maxValue="1091499297.8699992"/>
    </cacheField>
    <cacheField name="Saldo Mujeres Hombres" numFmtId="4">
      <sharedItems containsBlank="1" containsMixedTypes="1" containsNumber="1" minValue="0" maxValue="714838184.48000038"/>
    </cacheField>
    <cacheField name="Saldo Juridicos" numFmtId="4">
      <sharedItems containsBlank="1" containsMixedTypes="1" containsNumber="1" minValue="0" maxValue="20611630.134" count="26">
        <n v="0"/>
        <n v="307909"/>
        <n v="729823.99970000004"/>
        <n v="1682881.2099999995"/>
        <n v="757825.02"/>
        <n v="27884.07"/>
        <n v="970766.57"/>
        <n v="20611630.134"/>
        <n v="2804283.07"/>
        <n v="1630873.27"/>
        <n v="3100713.22"/>
        <n v="809800.67"/>
        <n v="13537794.669999998"/>
        <n v="231122.04"/>
        <n v="608495.92000000004"/>
        <n v="807540"/>
        <s v="N/A"/>
        <n v="211035.29"/>
        <n v="2213453.42"/>
        <n v="4155156.5399999991"/>
        <n v="10787961.93"/>
        <n v="6725724.3300000001"/>
        <n v="173770.28999999998"/>
        <n v="50250.75"/>
        <n v="13780.16"/>
        <m/>
      </sharedItems>
    </cacheField>
    <cacheField name="Saldo en Riesgo" numFmtId="4">
      <sharedItems containsBlank="1" containsMixedTypes="1" containsNumber="1" minValue="0" maxValue="210507689.28000036"/>
    </cacheField>
    <cacheField name="Saldo en Riesgo mayor de 30 dias" numFmtId="4">
      <sharedItems containsBlank="1" containsMixedTypes="1" containsNumber="1" minValue="0" maxValue="390647565.97000051"/>
    </cacheField>
    <cacheField name="# Creditos Urbanos" numFmtId="0">
      <sharedItems containsBlank="1" containsMixedTypes="1" containsNumber="1" minValue="0" maxValue="200518"/>
    </cacheField>
    <cacheField name="# Creditos Rurales" numFmtId="0">
      <sharedItems containsBlank="1" containsMixedTypes="1" containsNumber="1" minValue="0" maxValue="136115"/>
    </cacheField>
    <cacheField name="Saldo de Creditos Urbanos" numFmtId="4">
      <sharedItems containsBlank="1" containsMixedTypes="1" containsNumber="1" minValue="0" maxValue="1760756739.0300069"/>
    </cacheField>
    <cacheField name="Saldo de Creditos Rurales" numFmtId="4">
      <sharedItems containsBlank="1" containsMixedTypes="1" containsNumber="1" minValue="0" maxValue="648028141.219998"/>
    </cacheField>
    <cacheField name="Número de Clientes" numFmtId="0">
      <sharedItems containsBlank="1" containsMixedTypes="1" containsNumber="1" containsInteger="1" minValue="0" maxValue="167594"/>
    </cacheField>
    <cacheField name="# Clientes Hombres" numFmtId="0">
      <sharedItems containsBlank="1" containsMixedTypes="1" containsNumber="1" containsInteger="1" minValue="0" maxValue="95348"/>
    </cacheField>
    <cacheField name="# Clientes Mujeres" numFmtId="0">
      <sharedItems containsBlank="1" containsMixedTypes="1" containsNumber="1" containsInteger="1" minValue="0" maxValue="72246"/>
    </cacheField>
    <cacheField name="# Clientes Juridicos" numFmtId="0">
      <sharedItems containsBlank="1" containsMixedTypes="1" containsNumber="1" containsInteger="1" minValue="0" maxValue="63" count="13">
        <n v="0"/>
        <n v="1"/>
        <n v="31"/>
        <n v="17"/>
        <n v="3"/>
        <n v="2"/>
        <n v="9"/>
        <s v="N/A"/>
        <n v="4"/>
        <n v="63"/>
        <n v="8"/>
        <n v="6"/>
        <m/>
      </sharedItems>
    </cacheField>
  </cacheFields>
  <calculatedItems count="4">
    <calculatedItem formula="'9.7 Concentración de la Cartera de Crédito Bruta por Actividad Económica'[Ganaderia]+'9.7 Concentración de la Cartera de Crédito Bruta por Actividad Económica'[Ganadería]">
      <pivotArea cacheIndex="1" outline="0" fieldPosition="0">
        <references count="1">
          <reference field="1" count="1">
            <x v="23"/>
          </reference>
        </references>
      </pivotArea>
    </calculatedItem>
    <calculatedItem formula="+'9.7 Concentración de la Cartera de Crédito Bruta por Actividad Económica'['Agua y Saneamiento']+'9.7 Concentración de la Cartera de Crédito Bruta por Actividad Económica'[Otros]+'9.7 Concentración de la Cartera de Crédito Bruta por Actividad Económica'['Otros (Educacion)']+'9.7 Concentración de la Cartera de Crédito Bruta por Actividad Económica'['Otros (EMPRESARIAL)']+'9.7 Concentración de la Cartera de Crédito Bruta por Actividad Económica'['Otros (indicar)']+'9.7 Concentración de la Cartera de Crédito Bruta por Actividad Económica'['Otros (indicar) ptmo a empledos']+'9.7 Concentración de la Cartera de Crédito Bruta por Actividad Económica'['Otros (indicar) TRANSPORTE']+'9.7 Concentración de la Cartera de Crédito Bruta por Actividad Económica'['Otros (RURAL)']+'9.7 Concentración de la Cartera de Crédito Bruta por Actividad Económica'['Otros (Turismo, Trasporte, Construcción, Desarrollo Urbano)']">
      <pivotArea cacheIndex="1" outline="0" fieldPosition="0">
        <references count="1">
          <reference field="1" count="1">
            <x v="24"/>
          </reference>
        </references>
      </pivotArea>
    </calculatedItem>
    <calculatedItem formula="+'9.7 Concentración de la Cartera de Crédito Bruta por Actividad Económica'['Otros General']+'9.7 Concentración de la Cartera de Crédito Bruta por Actividad Económica'['Pequeñas Inversiones ']">
      <pivotArea cacheIndex="1" outline="0" fieldPosition="0">
        <references count="1">
          <reference field="1" count="1">
            <x v="25"/>
          </reference>
        </references>
      </pivotArea>
    </calculatedItem>
    <calculatedItem formula="'9.7 Concentración de la Cartera de Crédito Bruta por Actividad Económica'[Personales]+'9.7 Concentración de la Cartera de Crédito Bruta por Actividad Económica'[Personal]">
      <pivotArea cacheIndex="1" outline="0" fieldPosition="0">
        <references count="1">
          <reference field="1" count="1">
            <x v="26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69485416666" createdVersion="5" refreshedVersion="5" minRefreshableVersion="3" recordCount="334">
  <cacheSource type="worksheet">
    <worksheetSource ref="A1:J1048576" sheet="8.1" r:id="rId2"/>
  </cacheSource>
  <cacheFields count="10">
    <cacheField name="Institución" numFmtId="0">
      <sharedItems containsBlank="1" count="38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s v="FUMDEC"/>
        <m/>
      </sharedItems>
    </cacheField>
    <cacheField name="8.1 Detalle de cartera por estado y clasificación" numFmtId="0">
      <sharedItems containsBlank="1" count="11">
        <s v="Créditos vigentes"/>
        <s v="Créditos prorrogados"/>
        <s v="Créditos reestructurados"/>
        <s v="Créditos vencidos"/>
        <s v="Créditos en cobro judicial"/>
        <s v="Total Cartera"/>
        <s v="Intereses"/>
        <s v="Provisiones (regulatoria + genericas)"/>
        <s v="Cartera Neta"/>
        <s v="Intereses "/>
        <m/>
      </sharedItems>
    </cacheField>
    <cacheField name="Saldos totales" numFmtId="4">
      <sharedItems containsString="0" containsBlank="1" containsNumber="1" minValue="-88493007.710000962" maxValue="1806337482.3501024"/>
    </cacheField>
    <cacheField name="A - Riesgo Normal" numFmtId="4">
      <sharedItems containsString="0" containsBlank="1" containsNumber="1" minValue="-88493007.710000962" maxValue="1305696614.3900876"/>
    </cacheField>
    <cacheField name="B - Riesgo potencial" numFmtId="4">
      <sharedItems containsString="0" containsBlank="1" containsNumber="1" minValue="-53156.945360000012" maxValue="79079114.560000032"/>
    </cacheField>
    <cacheField name="C - Riesgo Real " numFmtId="4">
      <sharedItems containsString="0" containsBlank="1" containsNumber="1" minValue="-113954.97" maxValue="68001260.820000067"/>
    </cacheField>
    <cacheField name="D - Alto riesgo" numFmtId="4">
      <sharedItems containsString="0" containsBlank="1" containsNumber="1" minValue="-2517814.4799999995" maxValue="151474708.33999678"/>
    </cacheField>
    <cacheField name="E - Irrecuperables" numFmtId="4">
      <sharedItems containsString="0" containsBlank="1" containsNumber="1" minValue="-11830909.765500002" maxValue="194758285.99700201"/>
    </cacheField>
    <cacheField name="No. Clientes" numFmtId="0">
      <sharedItems containsBlank="1" containsMixedTypes="1" containsNumber="1" containsInteger="1" minValue="0" maxValue="138730"/>
    </cacheField>
    <cacheField name="No. Creditos" numFmtId="0">
      <sharedItems containsBlank="1" containsMixedTypes="1" containsNumber="1" containsInteger="1" minValue="0" maxValue="1717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70429050925" createdVersion="5" refreshedVersion="5" minRefreshableVersion="3" recordCount="371">
  <cacheSource type="worksheet">
    <worksheetSource ref="A1:G1048576" sheet="9.8" r:id="rId2"/>
  </cacheSource>
  <cacheFields count="7">
    <cacheField name="Institución" numFmtId="0">
      <sharedItems containsBlank="1" count="38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 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s v="FUMDEC"/>
        <m/>
      </sharedItems>
    </cacheField>
    <cacheField name="9.8 Cartera Institucional en Riesgo" numFmtId="0">
      <sharedItems containsBlank="1" count="11">
        <s v="Al Día"/>
        <s v="Mora de 1 a 15 días"/>
        <s v="Mora de 16 a 30 días"/>
        <s v="Mora de 31 a 60 días"/>
        <s v="Mora de 61 a 90 días"/>
        <s v="Mora de 91 a 120 días"/>
        <s v="Mora de 121 a 180 días"/>
        <s v="Mora de 181 a 240 días"/>
        <s v="Mora de 241 a 360 días"/>
        <s v="Mora mayor a 361 días"/>
        <m/>
      </sharedItems>
    </cacheField>
    <cacheField name="Número de Créditos" numFmtId="0">
      <sharedItems containsString="0" containsBlank="1" containsNumber="1" containsInteger="1" minValue="0" maxValue="141106"/>
    </cacheField>
    <cacheField name="Saldo Deudor" numFmtId="4">
      <sharedItems containsString="0" containsBlank="1" containsNumber="1" minValue="0" maxValue="1205182227.1002216"/>
    </cacheField>
    <cacheField name="Saldo capital vencido" numFmtId="4">
      <sharedItems containsString="0" containsBlank="1" containsNumber="1" minValue="0" maxValue="1279089321.8899999"/>
    </cacheField>
    <cacheField name="Saldo en Riesgo" numFmtId="4">
      <sharedItems containsString="0" containsBlank="1" containsNumber="1" minValue="0" maxValue="476512104.44999927"/>
    </cacheField>
    <cacheField name="Porcentaje de Mora" numFmtId="0">
      <sharedItems containsString="0" containsBlank="1" containsNumber="1" minValue="0" maxValue="94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José Ramón Salvatierra Velásquez" refreshedDate="43156.497150115742" createdVersion="5" refreshedVersion="5" minRefreshableVersion="3" recordCount="223">
  <cacheSource type="worksheet">
    <worksheetSource ref="A1:T1048576" sheet="9.14" r:id="rId2"/>
  </cacheSource>
  <cacheFields count="20">
    <cacheField name="Institución" numFmtId="0">
      <sharedItems containsBlank="1" count="38">
        <s v="ACODEP"/>
        <s v="AFODENIC"/>
        <s v="AMC"/>
        <s v="CAFINSA"/>
        <s v="CEPRODEL"/>
        <s v="CONFIANSA"/>
        <s v="CREDIGLOBEX"/>
        <s v="EZA CAPITAL"/>
        <s v="FDL"/>
        <s v="FINDE"/>
        <s v="FUDEMI"/>
        <s v="GENTE MAS GENTE"/>
        <s v="GMG Servicios"/>
        <s v="MERCAPITAL"/>
        <s v="PANA PANA"/>
        <s v="PRODESA"/>
        <s v="PROMUJER"/>
        <s v="SERFIDE"/>
        <s v="SERFIGSA"/>
        <s v="SOYAHORA"/>
        <s v="UNICOSERVI"/>
        <s v="ADIM"/>
        <s v="ASODENIC"/>
        <s v="TUCREDITO"/>
        <s v="CREDIEXPRESS"/>
        <s v="FINANCIA IFIM"/>
        <s v="FUMDEMUJER"/>
        <s v="FUNDENUSE"/>
        <s v="INSTACREDIT"/>
        <s v="LEON 2000"/>
        <s v="MICREDITO"/>
        <s v="OPORTUCREDIT"/>
        <s v="PRESTANIC"/>
        <s v="CREDITODO"/>
        <s v="ALDEA GLOBAL"/>
        <s v="CREDIFACIL"/>
        <m/>
        <s v="FUMDEC" u="1"/>
      </sharedItems>
    </cacheField>
    <cacheField name="9.14 Desarrollo Empresarial" numFmtId="0">
      <sharedItems containsBlank="1" count="7">
        <s v="A - Riesgo normal"/>
        <s v="B - Riesgo potencial"/>
        <s v="C - Riesgo real de perdidas esperadas"/>
        <s v="D - Alto Riesgo de perdidas significativas"/>
        <s v="E - Irrecuperable"/>
        <s v="Total"/>
        <m/>
      </sharedItems>
    </cacheField>
    <cacheField name="Número de Créditos" numFmtId="0">
      <sharedItems containsBlank="1" containsMixedTypes="1" containsNumber="1" containsInteger="1" minValue="0" maxValue="209" count="24">
        <n v="1"/>
        <n v="0"/>
        <n v="36"/>
        <n v="3"/>
        <n v="40"/>
        <n v="5"/>
        <n v="138"/>
        <n v="21"/>
        <n v="2"/>
        <n v="168"/>
        <n v="46"/>
        <n v="203"/>
        <n v="209"/>
        <s v="N/A"/>
        <n v="13"/>
        <n v="120"/>
        <n v="7"/>
        <n v="145"/>
        <n v="57"/>
        <n v="4"/>
        <n v="63"/>
        <n v="86"/>
        <n v="153"/>
        <m/>
      </sharedItems>
    </cacheField>
    <cacheField name="# Creditos Hombres" numFmtId="0">
      <sharedItems containsBlank="1" containsMixedTypes="1" containsNumber="1" containsInteger="1" minValue="0" maxValue="184" count="20">
        <n v="1"/>
        <n v="0"/>
        <n v="30"/>
        <n v="3"/>
        <n v="34"/>
        <n v="98"/>
        <n v="16"/>
        <n v="2"/>
        <n v="4"/>
        <n v="122"/>
        <n v="19"/>
        <n v="178"/>
        <n v="184"/>
        <s v="N/A"/>
        <n v="6"/>
        <n v="29"/>
        <n v="33"/>
        <n v="50"/>
        <n v="120"/>
        <m/>
      </sharedItems>
    </cacheField>
    <cacheField name="# Creditos Mujeres" numFmtId="0">
      <sharedItems containsBlank="1" containsMixedTypes="1" containsNumber="1" containsInteger="1" minValue="0" maxValue="46" count="14">
        <n v="0"/>
        <n v="6"/>
        <n v="40"/>
        <n v="5"/>
        <n v="1"/>
        <n v="46"/>
        <n v="21"/>
        <n v="16"/>
        <s v="N/A"/>
        <n v="2"/>
        <n v="7"/>
        <n v="36"/>
        <n v="33"/>
        <m/>
      </sharedItems>
    </cacheField>
    <cacheField name="# Creditos Juridicos" numFmtId="0">
      <sharedItems containsBlank="1" containsMixedTypes="1" containsNumber="1" containsInteger="1" minValue="0" maxValue="145" count="16">
        <n v="0"/>
        <n v="16"/>
        <n v="3"/>
        <n v="19"/>
        <n v="5"/>
        <n v="6"/>
        <n v="9"/>
        <s v="N/A"/>
        <n v="120"/>
        <n v="13"/>
        <n v="7"/>
        <n v="145"/>
        <n v="21"/>
        <n v="1"/>
        <n v="23"/>
        <m/>
      </sharedItems>
    </cacheField>
    <cacheField name="Saldo Deudor Total" numFmtId="4">
      <sharedItems containsBlank="1" containsMixedTypes="1" containsNumber="1" minValue="0" maxValue="385246835.79999977"/>
    </cacheField>
    <cacheField name="Saldo Deudor Hombres" numFmtId="4">
      <sharedItems containsBlank="1" containsMixedTypes="1" containsNumber="1" minValue="0" maxValue="347755569.00999987" count="28">
        <n v="1495456.1261080001"/>
        <n v="0"/>
        <n v="2200918.8199999998"/>
        <n v="98071.4712"/>
        <n v="757825.02"/>
        <n v="3056815.3111999999"/>
        <n v="33037440.985500004"/>
        <n v="11339364.324399998"/>
        <n v="736653.03209999995"/>
        <n v="295622.61499999999"/>
        <n v="1473592.1669000001"/>
        <n v="46882673.123900004"/>
        <n v="15489991"/>
        <n v="334479985.02999991"/>
        <n v="10861814.199999999"/>
        <n v="1377546.38"/>
        <n v="1036223.4"/>
        <n v="347755569.00999987"/>
        <s v="N/A"/>
        <n v="3596473.5"/>
        <n v="1855866.4"/>
        <n v="21151927.609999999"/>
        <n v="1080442.82"/>
        <n v="13658.227422"/>
        <n v="22246028.657421999"/>
        <n v="35261573.948685013"/>
        <n v="21160975.000000004"/>
        <m/>
      </sharedItems>
    </cacheField>
    <cacheField name="Saldo Mujeres Hombres" numFmtId="4">
      <sharedItems containsBlank="1" containsMixedTypes="1" containsNumber="1" minValue="0" maxValue="25329975.927682996" count="17">
        <n v="0"/>
        <n v="504499.56"/>
        <n v="11520829.545"/>
        <n v="2946191.9215999995"/>
        <n v="112800.0389"/>
        <n v="14579821.505499998"/>
        <n v="20660036.82"/>
        <n v="823324.03330000001"/>
        <n v="24403674.190000001"/>
        <n v="660640"/>
        <s v="N/A"/>
        <n v="3664593.44"/>
        <n v="1299740.56"/>
        <n v="8023050.8700000001"/>
        <n v="25329975.927682996"/>
        <n v="12941868.689999999"/>
        <m/>
      </sharedItems>
    </cacheField>
    <cacheField name="Saldo Juridicos" numFmtId="4">
      <sharedItems containsBlank="1" containsMixedTypes="1" containsNumber="1" minValue="0" maxValue="24386679.77" count="19">
        <n v="0"/>
        <n v="1591657.2599999998"/>
        <n v="757825.02"/>
        <n v="2349482.2799999998"/>
        <n v="24386679.77"/>
        <n v="4623273.34"/>
        <n v="13087592.6"/>
        <s v="N/A"/>
        <n v="1501557.34"/>
        <n v="3157968.9099999988"/>
        <n v="493355.42999999993"/>
        <n v="331495.13999999996"/>
        <n v="172337.06"/>
        <n v="4155156.5399999991"/>
        <n v="17265301.920000002"/>
        <n v="92480.776059000011"/>
        <n v="155903.56397000002"/>
        <n v="17513686.260029003"/>
        <m/>
      </sharedItems>
    </cacheField>
    <cacheField name="Saldo en Riesgo" numFmtId="4">
      <sharedItems containsBlank="1" containsMixedTypes="1" containsNumber="1" minValue="0" maxValue="24386679.77" count="15">
        <n v="0"/>
        <n v="577812.52"/>
        <n v="24386679.77"/>
        <n v="3504968.8094000001"/>
        <n v="1343973.4796"/>
        <n v="397441.375"/>
        <n v="295622.61499999999"/>
        <n v="1384326.9646000001"/>
        <n v="6926333.2435999997"/>
        <n v="247997.3"/>
        <s v="N/A"/>
        <n v="74864.659999999989"/>
        <n v="8702392.3499999996"/>
        <n v="6126.42"/>
        <m/>
      </sharedItems>
    </cacheField>
    <cacheField name="Saldo en Riesgo mayor de 30 dias" numFmtId="4">
      <sharedItems containsBlank="1" containsMixedTypes="1" containsNumber="1" minValue="0" maxValue="2163534.29" count="20">
        <n v="0"/>
        <n v="97085.03"/>
        <n v="738440.59"/>
        <n v="835525.62"/>
        <n v="397441.375"/>
        <n v="295622.61499999999"/>
        <n v="1384326.9646000001"/>
        <n v="2077390.9546000001"/>
        <n v="1127310.8899999999"/>
        <n v="1036223.4"/>
        <n v="2163534.29"/>
        <s v="N/A"/>
        <n v="93437.1"/>
        <n v="64624.18"/>
        <n v="149306.89000000001"/>
        <n v="307368.17000000004"/>
        <n v="1172923.6000000001"/>
        <n v="169561.79"/>
        <n v="1342485.3900000001"/>
        <m/>
      </sharedItems>
    </cacheField>
    <cacheField name="# Creditos Urbanos" numFmtId="0">
      <sharedItems containsBlank="1" containsMixedTypes="1" containsNumber="1" containsInteger="1" minValue="0" maxValue="140" count="23">
        <n v="1"/>
        <n v="0"/>
        <n v="36"/>
        <n v="3"/>
        <n v="40"/>
        <n v="5"/>
        <n v="33"/>
        <n v="6"/>
        <n v="2"/>
        <n v="41"/>
        <n v="46"/>
        <n v="17"/>
        <n v="19"/>
        <s v="N/A"/>
        <n v="11"/>
        <n v="117"/>
        <n v="7"/>
        <n v="140"/>
        <n v="57"/>
        <n v="4"/>
        <n v="63"/>
        <n v="69"/>
        <m/>
      </sharedItems>
    </cacheField>
    <cacheField name="# Creditos Rurales" numFmtId="0">
      <sharedItems containsBlank="1" containsMixedTypes="1" containsNumber="1" containsInteger="1" minValue="0" maxValue="190" count="14">
        <n v="0"/>
        <n v="105"/>
        <n v="15"/>
        <n v="2"/>
        <n v="3"/>
        <n v="127"/>
        <n v="186"/>
        <n v="1"/>
        <n v="190"/>
        <s v="N/A"/>
        <n v="5"/>
        <n v="17"/>
        <n v="153"/>
        <m/>
      </sharedItems>
    </cacheField>
    <cacheField name="Saldo de Creditos Urbanos" numFmtId="4">
      <sharedItems containsBlank="1" containsMixedTypes="1" containsNumber="1" minValue="0" maxValue="47782765.789999999"/>
    </cacheField>
    <cacheField name="Saldo de Creditos Rurales" numFmtId="4">
      <sharedItems containsBlank="1" containsMixedTypes="1" containsNumber="1" minValue="0" maxValue="372723227.19999981" count="19">
        <n v="0"/>
        <n v="34743910.213200003"/>
        <n v="10372165.3708"/>
        <n v="736653.03209999995"/>
        <n v="295622.61499999999"/>
        <n v="1143688.9037000001"/>
        <n v="47292040.134800009"/>
        <n v="360825189.59999985"/>
        <n v="10861814.199999999"/>
        <n v="1036223.4"/>
        <n v="372723227.19999981"/>
        <s v="N/A"/>
        <n v="1970617.6"/>
        <n v="132775.75"/>
        <n v="64355.86"/>
        <n v="197131.61"/>
        <n v="13030611.580755999"/>
        <n v="34102843.690000005"/>
        <m/>
      </sharedItems>
    </cacheField>
    <cacheField name="Número de Clientes" numFmtId="0">
      <sharedItems containsBlank="1" containsMixedTypes="1" containsNumber="1" containsInteger="1" minValue="0" maxValue="168" count="23">
        <n v="1"/>
        <n v="0"/>
        <n v="36"/>
        <n v="3"/>
        <n v="40"/>
        <n v="4"/>
        <n v="138"/>
        <n v="21"/>
        <n v="2"/>
        <n v="5"/>
        <n v="168"/>
        <n v="42"/>
        <n v="95"/>
        <n v="100"/>
        <s v="N/A"/>
        <n v="8"/>
        <n v="55"/>
        <n v="63"/>
        <n v="41"/>
        <n v="46"/>
        <n v="81"/>
        <n v="24"/>
        <m/>
      </sharedItems>
    </cacheField>
    <cacheField name="# Clientes Hombres" numFmtId="0">
      <sharedItems containsBlank="1" containsMixedTypes="1" containsNumber="1" containsInteger="1" minValue="0" maxValue="122" count="19">
        <n v="1"/>
        <n v="0"/>
        <n v="30"/>
        <n v="3"/>
        <n v="34"/>
        <n v="98"/>
        <n v="16"/>
        <n v="2"/>
        <n v="4"/>
        <n v="122"/>
        <n v="19"/>
        <n v="81"/>
        <n v="86"/>
        <s v="N/A"/>
        <n v="22"/>
        <n v="25"/>
        <n v="47"/>
        <n v="20"/>
        <m/>
      </sharedItems>
    </cacheField>
    <cacheField name="# Clientes Mujeres" numFmtId="0">
      <sharedItems containsBlank="1" containsMixedTypes="1" containsNumber="1" containsInteger="1" minValue="0" maxValue="46" count="13">
        <n v="0"/>
        <n v="6"/>
        <n v="40"/>
        <n v="5"/>
        <n v="1"/>
        <n v="46"/>
        <n v="20"/>
        <n v="8"/>
        <s v="N/A"/>
        <n v="2"/>
        <n v="34"/>
        <n v="4"/>
        <m/>
      </sharedItems>
    </cacheField>
    <cacheField name="# Clientes Juridicos" numFmtId="0">
      <sharedItems containsBlank="1" containsMixedTypes="1" containsNumber="1" containsInteger="1" minValue="0" maxValue="63" count="13">
        <n v="0"/>
        <n v="4"/>
        <n v="3"/>
        <n v="6"/>
        <s v="N/A"/>
        <n v="2"/>
        <n v="55"/>
        <n v="5"/>
        <n v="1"/>
        <n v="63"/>
        <n v="14"/>
        <n v="1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x v="0"/>
    <x v="0"/>
    <x v="0"/>
    <s v="CHINANDEGA"/>
    <x v="0"/>
    <x v="0"/>
    <n v="30286492.279792011"/>
    <n v="483"/>
    <n v="292"/>
    <n v="191"/>
    <x v="0"/>
    <n v="483"/>
    <x v="0"/>
    <n v="191"/>
    <x v="0"/>
    <n v="19323474.269773994"/>
    <n v="10963018.010017997"/>
    <x v="0"/>
    <n v="1.2580593807960669E-3"/>
    <n v="0"/>
    <n v="1.2580593807960669E-3"/>
    <n v="3006"/>
    <n v="16151665.610586995"/>
  </r>
  <r>
    <x v="0"/>
    <x v="1"/>
    <x v="1"/>
    <s v="JUIGALPA"/>
    <x v="1"/>
    <x v="1"/>
    <n v="5776181.8591319975"/>
    <n v="124"/>
    <n v="67"/>
    <n v="57"/>
    <x v="0"/>
    <n v="124"/>
    <x v="1"/>
    <n v="57"/>
    <x v="0"/>
    <n v="4778567.7083640005"/>
    <n v="997614.15076799993"/>
    <x v="0"/>
    <n v="5.1426237477335615E-3"/>
    <n v="0"/>
    <n v="5.1426237477335615E-3"/>
    <n v="1265"/>
    <n v="23779957.087333042"/>
  </r>
  <r>
    <x v="0"/>
    <x v="2"/>
    <x v="2"/>
    <s v="EL CUA"/>
    <x v="2"/>
    <x v="2"/>
    <n v="4134365.2328030001"/>
    <n v="226"/>
    <n v="144"/>
    <n v="82"/>
    <x v="0"/>
    <n v="226"/>
    <x v="2"/>
    <n v="82"/>
    <x v="0"/>
    <n v="3421142.434839"/>
    <n v="713222.79796400003"/>
    <x v="0"/>
    <n v="1.3089602883562814E-2"/>
    <n v="8.2237533661119766E-4"/>
    <n v="1.2267227546951616E-2"/>
    <n v="34"/>
    <n v="1343903.7520049999"/>
  </r>
  <r>
    <x v="0"/>
    <x v="3"/>
    <x v="3"/>
    <s v="ROSITA"/>
    <x v="3"/>
    <x v="3"/>
    <n v="3012373.5352570005"/>
    <n v="273"/>
    <n v="152"/>
    <n v="121"/>
    <x v="0"/>
    <n v="273"/>
    <x v="3"/>
    <n v="121"/>
    <x v="0"/>
    <n v="2079423.4452570002"/>
    <n v="932950.09000000008"/>
    <x v="0"/>
    <n v="8.6084440380623739E-2"/>
    <n v="2.391148015242895E-2"/>
    <n v="6.2172960228194782E-2"/>
    <n v="48"/>
    <n v="58611.499999999985"/>
  </r>
  <r>
    <x v="0"/>
    <x v="4"/>
    <x v="4"/>
    <s v="ESTELI"/>
    <x v="4"/>
    <x v="4"/>
    <n v="6344663.3078580024"/>
    <n v="220"/>
    <n v="109"/>
    <n v="111"/>
    <x v="0"/>
    <n v="220"/>
    <x v="4"/>
    <n v="111"/>
    <x v="0"/>
    <n v="4302189.6674570013"/>
    <n v="2042473.6404010002"/>
    <x v="0"/>
    <n v="1.3005461488524231E-2"/>
    <n v="1.0607339859413424E-3"/>
    <n v="1.1944727502582889E-2"/>
    <n v="619"/>
    <n v="2831051.1092620017"/>
  </r>
  <r>
    <x v="0"/>
    <x v="5"/>
    <x v="2"/>
    <s v="JINOTEGA"/>
    <x v="2"/>
    <x v="2"/>
    <n v="3733570.2394410004"/>
    <n v="441"/>
    <n v="159"/>
    <n v="282"/>
    <x v="0"/>
    <n v="441"/>
    <x v="5"/>
    <n v="282"/>
    <x v="0"/>
    <n v="2267388.5391410002"/>
    <n v="1466181.7002999997"/>
    <x v="0"/>
    <n v="1.3298073108551888E-2"/>
    <n v="5.6648190990419489E-3"/>
    <n v="7.6332540095099396E-3"/>
    <n v="538"/>
    <n v="6611054.6256080018"/>
  </r>
  <r>
    <x v="0"/>
    <x v="6"/>
    <x v="5"/>
    <s v="LEON"/>
    <x v="5"/>
    <x v="5"/>
    <n v="1409140.9797629998"/>
    <n v="152"/>
    <n v="69"/>
    <n v="83"/>
    <x v="0"/>
    <n v="152"/>
    <x v="6"/>
    <n v="83"/>
    <x v="0"/>
    <n v="998732.67767999996"/>
    <n v="410408.30208299996"/>
    <x v="0"/>
    <n v="3.9132140623909968E-2"/>
    <n v="2.1289566076664397E-3"/>
    <n v="3.7003184016243529E-2"/>
    <n v="1415"/>
    <n v="7449739.1207599975"/>
  </r>
  <r>
    <x v="0"/>
    <x v="7"/>
    <x v="6"/>
    <s v="MASAYA"/>
    <x v="6"/>
    <x v="6"/>
    <n v="6271436.4227560004"/>
    <n v="354"/>
    <n v="179"/>
    <n v="175"/>
    <x v="0"/>
    <n v="354"/>
    <x v="7"/>
    <n v="175"/>
    <x v="0"/>
    <n v="4630852.5473590009"/>
    <n v="1640583.8753969995"/>
    <x v="0"/>
    <n v="4.5323318487072994E-3"/>
    <n v="0"/>
    <n v="4.5323318487072994E-3"/>
    <n v="3540"/>
    <n v="17548782.986672986"/>
  </r>
  <r>
    <x v="0"/>
    <x v="8"/>
    <x v="7"/>
    <s v="MATAGALPA"/>
    <x v="7"/>
    <x v="7"/>
    <n v="4354039.9944610018"/>
    <n v="740"/>
    <n v="308"/>
    <n v="432"/>
    <x v="0"/>
    <n v="740"/>
    <x v="8"/>
    <n v="432"/>
    <x v="0"/>
    <n v="2352064.9507049997"/>
    <n v="2001975.0437560002"/>
    <x v="0"/>
    <n v="2.563683448705166E-2"/>
    <n v="6.6719644369266258E-3"/>
    <n v="1.8964870050125031E-2"/>
    <n v="713"/>
    <n v="9003143.776513001"/>
  </r>
  <r>
    <x v="0"/>
    <x v="9"/>
    <x v="8"/>
    <s v="OCOTAL"/>
    <x v="8"/>
    <x v="8"/>
    <n v="9126814.7532859966"/>
    <n v="402"/>
    <n v="175"/>
    <n v="227"/>
    <x v="0"/>
    <n v="402"/>
    <x v="9"/>
    <n v="227"/>
    <x v="0"/>
    <n v="6686064.8303270005"/>
    <n v="2440749.9229590003"/>
    <x v="0"/>
    <n v="5.3867553306370247E-3"/>
    <n v="6.8254239758259202E-4"/>
    <n v="4.7042129330544316E-3"/>
    <n v="1129"/>
    <n v="29354742.895899989"/>
  </r>
  <r>
    <x v="0"/>
    <x v="10"/>
    <x v="3"/>
    <s v="PUERTO  CABEZAS"/>
    <x v="3"/>
    <x v="3"/>
    <n v="1336766.7981120001"/>
    <n v="320"/>
    <n v="140"/>
    <n v="180"/>
    <x v="0"/>
    <n v="320"/>
    <x v="10"/>
    <n v="180"/>
    <x v="0"/>
    <n v="758625.50192999979"/>
    <n v="578141.29618199996"/>
    <x v="0"/>
    <n v="0.15140768793095227"/>
    <n v="3.1107437781018227E-2"/>
    <n v="0.12030025014993405"/>
    <n v="2"/>
    <n v="3700"/>
  </r>
  <r>
    <x v="0"/>
    <x v="11"/>
    <x v="9"/>
    <s v="MANAGUA"/>
    <x v="9"/>
    <x v="9"/>
    <n v="12578805.216167988"/>
    <n v="600"/>
    <n v="292"/>
    <n v="308"/>
    <x v="0"/>
    <n v="600"/>
    <x v="0"/>
    <n v="308"/>
    <x v="0"/>
    <n v="8280296.167518002"/>
    <n v="4298509.0486500002"/>
    <x v="0"/>
    <n v="1.2745664248801193E-3"/>
    <n v="1.511143503214168E-4"/>
    <n v="1.1234520745587024E-3"/>
    <n v="8451"/>
    <n v="54562457.526415996"/>
  </r>
  <r>
    <x v="0"/>
    <x v="12"/>
    <x v="7"/>
    <s v="SEBACO"/>
    <x v="7"/>
    <x v="7"/>
    <n v="6607909.8237599991"/>
    <n v="523"/>
    <n v="213"/>
    <n v="310"/>
    <x v="0"/>
    <n v="523"/>
    <x v="11"/>
    <n v="310"/>
    <x v="0"/>
    <n v="3435570.1136229998"/>
    <n v="3172339.7101369994"/>
    <x v="0"/>
    <n v="1.0500457784060623E-2"/>
    <n v="6.4239969642303305E-6"/>
    <n v="1.0494033787096393E-2"/>
    <n v="632"/>
    <n v="7439023.9891289966"/>
  </r>
  <r>
    <x v="0"/>
    <x v="13"/>
    <x v="10"/>
    <s v="SOMOTO"/>
    <x v="10"/>
    <x v="10"/>
    <n v="9598385.6068629995"/>
    <n v="329"/>
    <n v="209"/>
    <n v="120"/>
    <x v="0"/>
    <n v="329"/>
    <x v="12"/>
    <n v="120"/>
    <x v="0"/>
    <n v="7418654.5217189984"/>
    <n v="2179731.0851439992"/>
    <x v="0"/>
    <n v="6.3507198137802154E-3"/>
    <n v="2.2464712898709223E-3"/>
    <n v="4.1042485239092923E-3"/>
    <n v="582"/>
    <n v="16226430.489469009"/>
  </r>
  <r>
    <x v="1"/>
    <x v="14"/>
    <x v="9"/>
    <s v="MANAGUA"/>
    <x v="9"/>
    <x v="9"/>
    <n v="9889248.5499999989"/>
    <n v="352"/>
    <n v="104"/>
    <n v="247"/>
    <x v="1"/>
    <n v="324"/>
    <x v="13"/>
    <n v="228"/>
    <x v="1"/>
    <n v="3038466.1699999995"/>
    <n v="6542873.3800000008"/>
    <x v="1"/>
    <n v="1.4050001691754885E-2"/>
    <n v="5.5838945918652101E-4"/>
    <n v="1.3491612232568364E-2"/>
    <n v="14"/>
    <n v="253455.56"/>
  </r>
  <r>
    <x v="1"/>
    <x v="15"/>
    <x v="9"/>
    <s v="Ticuantepe"/>
    <x v="9"/>
    <x v="9"/>
    <n v="4453369.3899999987"/>
    <n v="213"/>
    <n v="72"/>
    <n v="141"/>
    <x v="0"/>
    <n v="168"/>
    <x v="14"/>
    <n v="113"/>
    <x v="0"/>
    <n v="1694708.2200000004"/>
    <n v="2758661.1699999995"/>
    <x v="0"/>
    <n v="5.8612941048600915E-3"/>
    <n v="1.8657511477389625E-4"/>
    <n v="5.6747189900861958E-3"/>
    <n v="14"/>
    <n v="250049.08"/>
  </r>
  <r>
    <x v="1"/>
    <x v="16"/>
    <x v="11"/>
    <s v="Granada"/>
    <x v="11"/>
    <x v="11"/>
    <n v="1865120.1299999994"/>
    <n v="112"/>
    <n v="38"/>
    <n v="74"/>
    <x v="0"/>
    <n v="107"/>
    <x v="15"/>
    <n v="72"/>
    <x v="0"/>
    <n v="701486.5"/>
    <n v="1163633.6299999999"/>
    <x v="0"/>
    <n v="3.2443188115220244E-3"/>
    <n v="3.541053903360563E-4"/>
    <n v="2.890213421185968E-3"/>
    <n v="4"/>
    <n v="53647.47"/>
  </r>
  <r>
    <x v="1"/>
    <x v="17"/>
    <x v="1"/>
    <s v="JUIGALPA"/>
    <x v="1"/>
    <x v="1"/>
    <n v="10419128.039999999"/>
    <n v="387"/>
    <n v="205"/>
    <n v="182"/>
    <x v="0"/>
    <n v="378"/>
    <x v="16"/>
    <n v="177"/>
    <x v="0"/>
    <n v="5812679.8400000017"/>
    <n v="4606448.1999999965"/>
    <x v="0"/>
    <n v="1.0193273749733946E-2"/>
    <n v="8.4302495215796396E-4"/>
    <n v="9.3502487975759829E-3"/>
    <n v="20"/>
    <n v="408520.42"/>
  </r>
  <r>
    <x v="1"/>
    <x v="18"/>
    <x v="12"/>
    <s v="Nueva Guinea"/>
    <x v="12"/>
    <x v="12"/>
    <n v="4038409.100000001"/>
    <n v="173"/>
    <n v="55"/>
    <n v="118"/>
    <x v="0"/>
    <n v="173"/>
    <x v="14"/>
    <n v="118"/>
    <x v="0"/>
    <n v="1603182.1200000003"/>
    <n v="2435226.9800000004"/>
    <x v="0"/>
    <n v="7.4805170867827337E-3"/>
    <n v="2.9140334808165536E-3"/>
    <n v="4.5664836059661814E-3"/>
    <n v="31"/>
    <n v="988768.04"/>
  </r>
  <r>
    <x v="1"/>
    <x v="19"/>
    <x v="1"/>
    <s v="JUIGALPA"/>
    <x v="1"/>
    <x v="1"/>
    <n v="33928601.710000001"/>
    <n v="249"/>
    <n v="116"/>
    <n v="133"/>
    <x v="0"/>
    <n v="249"/>
    <x v="17"/>
    <n v="133"/>
    <x v="0"/>
    <n v="15798565.386527"/>
    <n v="18130036.323259007"/>
    <x v="0"/>
    <n v="4.9789653248601677E-2"/>
    <n v="1.6281712092463832E-2"/>
    <n v="3.3507941156137859E-2"/>
    <n v="0"/>
    <n v="0"/>
  </r>
  <r>
    <x v="2"/>
    <x v="20"/>
    <x v="0"/>
    <s v="CHINANDEGA"/>
    <x v="0"/>
    <x v="0"/>
    <n v="38541071.840000004"/>
    <n v="1045"/>
    <n v="461"/>
    <n v="584"/>
    <x v="0"/>
    <n v="1047"/>
    <x v="18"/>
    <n v="585"/>
    <x v="0"/>
    <n v="21278844.969999999"/>
    <n v="17262226.870000001"/>
    <x v="0"/>
    <n v="5.31"/>
    <n v="1.73"/>
    <n v="3.58"/>
    <n v="355"/>
    <n v="7489357.7400000002"/>
  </r>
  <r>
    <x v="2"/>
    <x v="21"/>
    <x v="13"/>
    <s v="León"/>
    <x v="5"/>
    <x v="13"/>
    <n v="8187078.3300000001"/>
    <n v="374"/>
    <n v="117"/>
    <n v="257"/>
    <x v="0"/>
    <n v="368"/>
    <x v="19"/>
    <n v="255"/>
    <x v="0"/>
    <n v="3613269.34"/>
    <n v="4573808.9919619998"/>
    <x v="0"/>
    <n v="1.84"/>
    <n v="0.4"/>
    <n v="1.44"/>
    <n v="4"/>
    <n v="40326.224999999999"/>
  </r>
  <r>
    <x v="3"/>
    <x v="22"/>
    <x v="9"/>
    <s v="MANAGUA"/>
    <x v="9"/>
    <x v="9"/>
    <n v="5351641.7551000006"/>
    <n v="337"/>
    <n v="42"/>
    <n v="295"/>
    <x v="0"/>
    <n v="337"/>
    <x v="20"/>
    <n v="295"/>
    <x v="0"/>
    <n v="643809.31510000001"/>
    <n v="4707832.4400000004"/>
    <x v="0"/>
    <n v="42.934822292684842"/>
    <n v="417909.9"/>
    <n v="1029193.06"/>
    <n v="0"/>
    <n v="0"/>
  </r>
  <r>
    <x v="3"/>
    <x v="23"/>
    <x v="9"/>
    <s v="MANAGUA"/>
    <x v="9"/>
    <x v="9"/>
    <n v="1012711.9614"/>
    <n v="109"/>
    <n v="16"/>
    <n v="93"/>
    <x v="0"/>
    <n v="109"/>
    <x v="21"/>
    <n v="93"/>
    <x v="0"/>
    <n v="243700.69399999999"/>
    <n v="769011.26740000001"/>
    <x v="0"/>
    <n v="3.9283914276948395"/>
    <n v="17197.43"/>
    <n v="115207.61"/>
    <n v="0"/>
    <n v="0"/>
  </r>
  <r>
    <x v="3"/>
    <x v="24"/>
    <x v="5"/>
    <s v="LEON"/>
    <x v="5"/>
    <x v="5"/>
    <n v="1154545.5945000001"/>
    <n v="60"/>
    <n v="21"/>
    <n v="39"/>
    <x v="0"/>
    <n v="60"/>
    <x v="22"/>
    <n v="39"/>
    <x v="0"/>
    <n v="417661.77130000002"/>
    <n v="736883.82319999998"/>
    <x v="0"/>
    <n v="14.838543895121855"/>
    <n v="406587.78"/>
    <n v="93540.08"/>
    <n v="0"/>
    <n v="0"/>
  </r>
  <r>
    <x v="3"/>
    <x v="25"/>
    <x v="5"/>
    <m/>
    <x v="5"/>
    <x v="5"/>
    <n v="4874.4953249999999"/>
    <n v="1"/>
    <n v="0"/>
    <n v="1"/>
    <x v="0"/>
    <n v="1"/>
    <x v="23"/>
    <n v="1"/>
    <x v="0"/>
    <n v="0"/>
    <n v="4874.4953249999999"/>
    <x v="0"/>
    <n v="0"/>
    <n v="0"/>
    <n v="0"/>
    <n v="0"/>
    <n v="0"/>
  </r>
  <r>
    <x v="4"/>
    <x v="26"/>
    <x v="9"/>
    <s v="MANAGUA"/>
    <x v="9"/>
    <x v="9"/>
    <n v="15242603.569999998"/>
    <n v="251"/>
    <n v="137"/>
    <n v="114"/>
    <x v="0"/>
    <n v="245"/>
    <x v="24"/>
    <n v="113"/>
    <x v="0"/>
    <n v="9596866.1000000015"/>
    <n v="5645737.4699999969"/>
    <x v="0"/>
    <n v="15236528.84"/>
    <n v="0"/>
    <n v="15236528.84"/>
    <n v="89"/>
    <n v="11334832.26"/>
  </r>
  <r>
    <x v="4"/>
    <x v="6"/>
    <x v="5"/>
    <s v="LEON"/>
    <x v="5"/>
    <x v="5"/>
    <n v="2554992.6899999995"/>
    <n v="81"/>
    <n v="27"/>
    <n v="54"/>
    <x v="0"/>
    <n v="81"/>
    <x v="25"/>
    <n v="54"/>
    <x v="0"/>
    <n v="492747.99999999988"/>
    <n v="2062244.6899999995"/>
    <x v="0"/>
    <n v="2554992.6899999995"/>
    <n v="0"/>
    <n v="2554992.6899999995"/>
    <n v="0"/>
    <n v="0"/>
  </r>
  <r>
    <x v="4"/>
    <x v="25"/>
    <x v="13"/>
    <s v="NAGAROTE"/>
    <x v="5"/>
    <x v="13"/>
    <n v="237357.4"/>
    <n v="21"/>
    <n v="3"/>
    <n v="18"/>
    <x v="0"/>
    <n v="21"/>
    <x v="26"/>
    <n v="18"/>
    <x v="0"/>
    <n v="35274.32"/>
    <n v="202083.08"/>
    <x v="0"/>
    <n v="237357.4"/>
    <n v="0"/>
    <n v="237357.4"/>
    <n v="0"/>
    <n v="0"/>
  </r>
  <r>
    <x v="4"/>
    <x v="27"/>
    <x v="14"/>
    <s v="CONDEGA"/>
    <x v="4"/>
    <x v="14"/>
    <n v="577915.60999999987"/>
    <n v="37"/>
    <n v="22"/>
    <n v="15"/>
    <x v="0"/>
    <n v="37"/>
    <x v="27"/>
    <n v="15"/>
    <x v="0"/>
    <n v="343102.95999999996"/>
    <n v="234812.64999999991"/>
    <x v="0"/>
    <n v="577915.60999999987"/>
    <n v="0"/>
    <n v="577915.60999999987"/>
    <n v="0"/>
    <n v="0"/>
  </r>
  <r>
    <x v="4"/>
    <x v="28"/>
    <x v="13"/>
    <s v="TELICA"/>
    <x v="5"/>
    <x v="13"/>
    <n v="431156.7900000001"/>
    <n v="37"/>
    <n v="15"/>
    <n v="22"/>
    <x v="0"/>
    <n v="37"/>
    <x v="28"/>
    <n v="22"/>
    <x v="0"/>
    <n v="152007.13"/>
    <n v="279149.66000000009"/>
    <x v="0"/>
    <n v="431156.7900000001"/>
    <n v="0"/>
    <n v="431156.7900000001"/>
    <n v="0"/>
    <n v="0"/>
  </r>
  <r>
    <x v="4"/>
    <x v="7"/>
    <x v="6"/>
    <s v="MASAYA"/>
    <x v="6"/>
    <x v="6"/>
    <n v="218666.00999999998"/>
    <n v="25"/>
    <n v="16"/>
    <n v="9"/>
    <x v="0"/>
    <n v="25"/>
    <x v="21"/>
    <n v="9"/>
    <x v="0"/>
    <n v="146479.1"/>
    <n v="72186.909999999974"/>
    <x v="0"/>
    <n v="208971.36"/>
    <n v="0"/>
    <n v="208971.36"/>
    <n v="0"/>
    <n v="0"/>
  </r>
  <r>
    <x v="4"/>
    <x v="29"/>
    <x v="0"/>
    <s v="SOMOTILLO"/>
    <x v="0"/>
    <x v="0"/>
    <n v="1652118.7700000003"/>
    <n v="85"/>
    <n v="33"/>
    <n v="52"/>
    <x v="0"/>
    <n v="85"/>
    <x v="29"/>
    <n v="52"/>
    <x v="0"/>
    <n v="411655.5"/>
    <n v="1240463.2700000003"/>
    <x v="0"/>
    <n v="1308420.5400000003"/>
    <n v="0"/>
    <n v="1308420.5400000003"/>
    <n v="0"/>
    <n v="0"/>
  </r>
  <r>
    <x v="4"/>
    <x v="30"/>
    <x v="9"/>
    <s v="SAN RAFAEL DEL SUR"/>
    <x v="9"/>
    <x v="9"/>
    <n v="695261.28999999992"/>
    <n v="53"/>
    <n v="26"/>
    <n v="27"/>
    <x v="0"/>
    <n v="53"/>
    <x v="30"/>
    <n v="27"/>
    <x v="0"/>
    <n v="307337.39"/>
    <n v="387923.89999999991"/>
    <x v="0"/>
    <n v="695261.28999999992"/>
    <n v="0"/>
    <n v="695261.28999999992"/>
    <n v="0"/>
    <n v="0"/>
  </r>
  <r>
    <x v="4"/>
    <x v="31"/>
    <x v="5"/>
    <s v="EL SAUCE"/>
    <x v="5"/>
    <x v="5"/>
    <n v="518321.58999999985"/>
    <n v="39"/>
    <n v="16"/>
    <n v="23"/>
    <x v="0"/>
    <n v="39"/>
    <x v="21"/>
    <n v="23"/>
    <x v="0"/>
    <n v="190763.41000000003"/>
    <n v="327558.17999999982"/>
    <x v="0"/>
    <n v="518321.58999999985"/>
    <n v="0"/>
    <n v="518321.58999999985"/>
    <n v="0"/>
    <n v="0"/>
  </r>
  <r>
    <x v="4"/>
    <x v="32"/>
    <x v="0"/>
    <s v="CHICHIGALPA"/>
    <x v="0"/>
    <x v="0"/>
    <n v="162424.10000000003"/>
    <n v="15"/>
    <n v="7"/>
    <n v="8"/>
    <x v="0"/>
    <n v="15"/>
    <x v="31"/>
    <n v="8"/>
    <x v="0"/>
    <n v="55890.720000000001"/>
    <n v="106533.38000000003"/>
    <x v="0"/>
    <n v="162424.10000000003"/>
    <n v="0"/>
    <n v="162424.10000000003"/>
    <n v="0"/>
    <n v="0"/>
  </r>
  <r>
    <x v="4"/>
    <x v="0"/>
    <x v="0"/>
    <s v="CHINANDEGA"/>
    <x v="0"/>
    <x v="0"/>
    <n v="312148.53000000003"/>
    <n v="24"/>
    <n v="3"/>
    <n v="21"/>
    <x v="0"/>
    <n v="24"/>
    <x v="26"/>
    <n v="21"/>
    <x v="0"/>
    <n v="39845.49"/>
    <n v="272303.04000000004"/>
    <x v="0"/>
    <n v="312148.53000000003"/>
    <n v="0"/>
    <n v="312148.53000000003"/>
    <n v="0"/>
    <n v="0"/>
  </r>
  <r>
    <x v="4"/>
    <x v="33"/>
    <x v="1"/>
    <s v="SAN PEDRO LOVAGO"/>
    <x v="1"/>
    <x v="1"/>
    <n v="3015823.22"/>
    <n v="45"/>
    <n v="21"/>
    <n v="24"/>
    <x v="0"/>
    <n v="45"/>
    <x v="22"/>
    <n v="24"/>
    <x v="0"/>
    <n v="1418567.1500000001"/>
    <n v="1597256.07"/>
    <x v="0"/>
    <n v="3015823.22"/>
    <n v="0"/>
    <n v="3015823.22"/>
    <n v="0"/>
    <n v="0"/>
  </r>
  <r>
    <x v="4"/>
    <x v="34"/>
    <x v="12"/>
    <s v="EL RAMA"/>
    <x v="12"/>
    <x v="12"/>
    <n v="2087378.8599999999"/>
    <n v="17"/>
    <n v="8"/>
    <n v="9"/>
    <x v="0"/>
    <n v="17"/>
    <x v="32"/>
    <n v="9"/>
    <x v="0"/>
    <n v="959650.70000000007"/>
    <n v="1127728.1599999997"/>
    <x v="0"/>
    <n v="2087378.8599999999"/>
    <n v="0"/>
    <n v="2087378.8599999999"/>
    <n v="0"/>
    <n v="0"/>
  </r>
  <r>
    <x v="5"/>
    <x v="0"/>
    <x v="0"/>
    <m/>
    <x v="0"/>
    <x v="0"/>
    <n v="10939295.243300004"/>
    <n v="986"/>
    <n v="532"/>
    <n v="454"/>
    <x v="2"/>
    <n v="986"/>
    <x v="33"/>
    <n v="454"/>
    <x v="2"/>
    <n v="5850902.1318999985"/>
    <n v="5088393.1114000054"/>
    <x v="2"/>
    <n v="7.3997376328906444E-3"/>
    <n v="4.1354832653497688E-3"/>
    <n v="3.2642543675408761E-3"/>
    <n v="225"/>
    <n v="2097238.5605999995"/>
  </r>
  <r>
    <x v="5"/>
    <x v="4"/>
    <x v="4"/>
    <m/>
    <x v="4"/>
    <x v="4"/>
    <n v="2246864.5998999998"/>
    <n v="161"/>
    <n v="74"/>
    <n v="87"/>
    <x v="0"/>
    <n v="161"/>
    <x v="34"/>
    <n v="87"/>
    <x v="0"/>
    <n v="679991.66849999991"/>
    <n v="1566872.9313999999"/>
    <x v="0"/>
    <n v="6.8374838350197722E-3"/>
    <n v="3.3641393732996724E-3"/>
    <n v="3.4733444617200998E-3"/>
    <n v="31"/>
    <n v="227888.26479999998"/>
  </r>
  <r>
    <x v="5"/>
    <x v="35"/>
    <x v="15"/>
    <m/>
    <x v="13"/>
    <x v="15"/>
    <n v="2566495.3044999982"/>
    <n v="245"/>
    <n v="53"/>
    <n v="192"/>
    <x v="2"/>
    <n v="245"/>
    <x v="35"/>
    <n v="192"/>
    <x v="2"/>
    <n v="461377.87460000004"/>
    <n v="2105117.429899998"/>
    <x v="3"/>
    <n v="4.865130679425721E-3"/>
    <n v="9.3600351821427165E-4"/>
    <n v="3.9291271612114497E-3"/>
    <n v="20"/>
    <n v="172792.45730000004"/>
  </r>
  <r>
    <x v="5"/>
    <x v="6"/>
    <x v="5"/>
    <m/>
    <x v="5"/>
    <x v="5"/>
    <n v="8317176.0624000039"/>
    <n v="674"/>
    <n v="246"/>
    <n v="428"/>
    <x v="3"/>
    <n v="674"/>
    <x v="36"/>
    <n v="428"/>
    <x v="3"/>
    <n v="2499563.8669000012"/>
    <n v="5817612.1955000022"/>
    <x v="4"/>
    <n v="7.6355737093247713E-3"/>
    <n v="4.6394345034057888E-3"/>
    <n v="2.9961392059189825E-3"/>
    <n v="102"/>
    <n v="662602.36369999999"/>
  </r>
  <r>
    <x v="5"/>
    <x v="26"/>
    <x v="9"/>
    <m/>
    <x v="9"/>
    <x v="9"/>
    <n v="42066478.977000028"/>
    <n v="3517"/>
    <n v="2121"/>
    <n v="1396"/>
    <x v="4"/>
    <n v="3517"/>
    <x v="37"/>
    <n v="1396"/>
    <x v="4"/>
    <n v="22282596.194600001"/>
    <n v="19783882.782400023"/>
    <x v="5"/>
    <n v="9.2283349371882456E-2"/>
    <n v="5.1610496566604575E-2"/>
    <n v="4.0672852805277888E-2"/>
    <n v="561"/>
    <n v="5740068.1219999976"/>
  </r>
  <r>
    <x v="5"/>
    <x v="7"/>
    <x v="6"/>
    <m/>
    <x v="6"/>
    <x v="6"/>
    <n v="4196379.9963999977"/>
    <n v="403"/>
    <n v="200"/>
    <n v="203"/>
    <x v="5"/>
    <n v="403"/>
    <x v="38"/>
    <n v="203"/>
    <x v="5"/>
    <n v="1816657.1911999995"/>
    <n v="2379722.805199998"/>
    <x v="6"/>
    <n v="6.6859089242933076E-3"/>
    <n v="3.8188005124365431E-3"/>
    <n v="2.8671084118567641E-3"/>
    <n v="163"/>
    <n v="965059.96620000037"/>
  </r>
  <r>
    <x v="5"/>
    <x v="8"/>
    <x v="7"/>
    <m/>
    <x v="7"/>
    <x v="7"/>
    <n v="3370464.538399999"/>
    <n v="283"/>
    <n v="89"/>
    <n v="194"/>
    <x v="0"/>
    <n v="283"/>
    <x v="39"/>
    <n v="194"/>
    <x v="0"/>
    <n v="899987.93500000017"/>
    <n v="2470476.603399999"/>
    <x v="0"/>
    <n v="8.3786439814338663E-3"/>
    <n v="5.8744646387558089E-3"/>
    <n v="2.5041793426780583E-3"/>
    <n v="61"/>
    <n v="365605.1347"/>
  </r>
  <r>
    <x v="5"/>
    <x v="36"/>
    <x v="16"/>
    <m/>
    <x v="14"/>
    <x v="16"/>
    <n v="2380240.0801999997"/>
    <n v="222"/>
    <n v="57"/>
    <n v="165"/>
    <x v="0"/>
    <n v="222"/>
    <x v="40"/>
    <n v="165"/>
    <x v="0"/>
    <n v="573274.55119999999"/>
    <n v="1806965.5289999999"/>
    <x v="0"/>
    <n v="1.3791301819459673E-3"/>
    <n v="8.0271262878752153E-4"/>
    <n v="5.7641755315844577E-4"/>
    <n v="3"/>
    <n v="34965.599999999999"/>
  </r>
  <r>
    <x v="5"/>
    <x v="37"/>
    <x v="11"/>
    <m/>
    <x v="11"/>
    <x v="11"/>
    <n v="2280734.329700001"/>
    <n v="202"/>
    <n v="94"/>
    <n v="108"/>
    <x v="0"/>
    <n v="202"/>
    <x v="41"/>
    <n v="108"/>
    <x v="0"/>
    <n v="1014100.9019000001"/>
    <n v="1266633.4278000009"/>
    <x v="0"/>
    <n v="4.0917488742638576E-3"/>
    <n v="2.6278120068477405E-3"/>
    <n v="1.4639368674161169E-3"/>
    <n v="4"/>
    <n v="42953.96"/>
  </r>
  <r>
    <x v="6"/>
    <x v="38"/>
    <x v="9"/>
    <s v="MANAGUA"/>
    <x v="9"/>
    <x v="9"/>
    <n v="173252565.45999968"/>
    <n v="18141"/>
    <n v="10107"/>
    <n v="8032"/>
    <x v="6"/>
    <n v="14887"/>
    <x v="42"/>
    <n v="6654"/>
    <x v="6"/>
    <n v="95678434.219999999"/>
    <n v="77546247.170000002"/>
    <x v="7"/>
    <n v="0.27"/>
    <n v="0.192572722033966"/>
    <n v="7.8914884023213033E-2"/>
    <n v="0"/>
    <n v="0"/>
  </r>
  <r>
    <x v="7"/>
    <x v="39"/>
    <x v="9"/>
    <s v="MANAGUA"/>
    <x v="9"/>
    <x v="9"/>
    <n v="25948508.539999999"/>
    <n v="40"/>
    <n v="22"/>
    <n v="13"/>
    <x v="7"/>
    <n v="39"/>
    <x v="27"/>
    <n v="13"/>
    <x v="7"/>
    <n v="599103.76"/>
    <n v="962725.01"/>
    <x v="8"/>
    <n v="25948508.539999999"/>
    <n v="25948508.539999999"/>
    <n v="0"/>
    <n v="0"/>
    <n v="0"/>
  </r>
  <r>
    <x v="8"/>
    <x v="22"/>
    <x v="9"/>
    <s v="MANAGUA"/>
    <x v="9"/>
    <x v="9"/>
    <n v="2045058.5460000001"/>
    <n v="17"/>
    <n v="9"/>
    <n v="8"/>
    <x v="0"/>
    <n v="14"/>
    <x v="31"/>
    <n v="7"/>
    <x v="0"/>
    <n v="1005354.6292000001"/>
    <n v="1039704.4627999999"/>
    <x v="0"/>
    <n v="0"/>
    <n v="0"/>
    <n v="0"/>
    <n v="0"/>
    <n v="0"/>
  </r>
  <r>
    <x v="8"/>
    <x v="7"/>
    <x v="6"/>
    <s v="MASAYA"/>
    <x v="6"/>
    <x v="6"/>
    <n v="4479329.1601"/>
    <n v="221"/>
    <n v="114"/>
    <n v="107"/>
    <x v="0"/>
    <n v="219"/>
    <x v="19"/>
    <n v="106"/>
    <x v="0"/>
    <n v="2745925.9881999996"/>
    <n v="1733403.1719000002"/>
    <x v="0"/>
    <n v="1.0263480390713717"/>
    <n v="6.4456276973749874E-3"/>
    <n v="0.33633061086905414"/>
    <n v="172"/>
    <n v="3918032.33"/>
  </r>
  <r>
    <x v="8"/>
    <x v="40"/>
    <x v="6"/>
    <s v="Masatepe"/>
    <x v="6"/>
    <x v="6"/>
    <n v="6021839.2359999996"/>
    <n v="153"/>
    <n v="93"/>
    <n v="60"/>
    <x v="0"/>
    <n v="151"/>
    <x v="43"/>
    <n v="60"/>
    <x v="0"/>
    <n v="3186196.7043000003"/>
    <n v="2835642.5281000012"/>
    <x v="0"/>
    <n v="1.0075808881739547"/>
    <n v="5.1629674755712248E-3"/>
    <n v="6.864019158400271E-2"/>
    <n v="52"/>
    <n v="565594.71"/>
  </r>
  <r>
    <x v="8"/>
    <x v="36"/>
    <x v="16"/>
    <s v="Rivas"/>
    <x v="14"/>
    <x v="16"/>
    <n v="7185017.9123999998"/>
    <n v="355"/>
    <n v="212"/>
    <n v="143"/>
    <x v="0"/>
    <n v="353"/>
    <x v="44"/>
    <n v="142"/>
    <x v="0"/>
    <n v="4181204.3408000004"/>
    <n v="3003813.5715999999"/>
    <x v="0"/>
    <n v="1.0172369846398672"/>
    <n v="1.0761985821434264E-2"/>
    <n v="7.0564676536852902E-2"/>
    <n v="113"/>
    <n v="1554734.6700000002"/>
  </r>
  <r>
    <x v="8"/>
    <x v="0"/>
    <x v="0"/>
    <s v="CHINANDEGA"/>
    <x v="0"/>
    <x v="0"/>
    <n v="7976895.0328999944"/>
    <n v="321"/>
    <n v="170"/>
    <n v="151"/>
    <x v="0"/>
    <n v="299"/>
    <x v="45"/>
    <n v="151"/>
    <x v="0"/>
    <n v="3456366.3242999981"/>
    <n v="4520528.7044000011"/>
    <x v="0"/>
    <n v="1.2421527424831"/>
    <n v="3.04E-2"/>
    <n v="0.19489999999999999"/>
    <n v="169"/>
    <n v="2340381.08"/>
  </r>
  <r>
    <x v="8"/>
    <x v="29"/>
    <x v="0"/>
    <s v="SOMOTILLO"/>
    <x v="0"/>
    <x v="0"/>
    <n v="4968022.0513999993"/>
    <n v="163"/>
    <n v="92"/>
    <n v="71"/>
    <x v="0"/>
    <n v="159"/>
    <x v="46"/>
    <n v="71"/>
    <x v="0"/>
    <n v="3525464.6545000011"/>
    <n v="1442557.3968999994"/>
    <x v="0"/>
    <n v="1.0386855115385401"/>
    <n v="4.2963651085214253E-3"/>
    <n v="7.6040946374934623E-2"/>
    <n v="88"/>
    <n v="1852709.17"/>
  </r>
  <r>
    <x v="8"/>
    <x v="41"/>
    <x v="7"/>
    <s v="Matiguás"/>
    <x v="7"/>
    <x v="7"/>
    <n v="9872819.4959999993"/>
    <n v="160"/>
    <n v="113"/>
    <n v="47"/>
    <x v="0"/>
    <n v="157"/>
    <x v="47"/>
    <n v="47"/>
    <x v="0"/>
    <n v="7953943.9613000015"/>
    <n v="1918875.5307999998"/>
    <x v="0"/>
    <n v="5.6255001125295028"/>
    <n v="1.0923324343800092E-2"/>
    <n v="2.3918588868048971E-2"/>
    <n v="13"/>
    <n v="219011.1"/>
  </r>
  <r>
    <x v="8"/>
    <x v="42"/>
    <x v="2"/>
    <s v="Wiwilí"/>
    <x v="2"/>
    <x v="2"/>
    <n v="16393419.397"/>
    <n v="433"/>
    <n v="316"/>
    <n v="117"/>
    <x v="0"/>
    <n v="422"/>
    <x v="48"/>
    <n v="116"/>
    <x v="0"/>
    <n v="13431626.729200013"/>
    <n v="2961792.6644000006"/>
    <x v="0"/>
    <n v="3.3542050464722273"/>
    <n v="5.5186093229164278E-3"/>
    <n v="1.9271008001133315E-2"/>
    <n v="6"/>
    <n v="148007.72999999998"/>
  </r>
  <r>
    <x v="8"/>
    <x v="4"/>
    <x v="14"/>
    <s v="Estelí"/>
    <x v="4"/>
    <x v="14"/>
    <n v="7836644.099799999"/>
    <n v="97"/>
    <n v="59"/>
    <n v="38"/>
    <x v="0"/>
    <n v="96"/>
    <x v="49"/>
    <n v="38"/>
    <x v="0"/>
    <n v="5774057.0098000001"/>
    <n v="2062587.0900000003"/>
    <x v="0"/>
    <n v="1.4539353118107678"/>
    <n v="7.5803617139530519E-3"/>
    <n v="3.3879764350505083E-2"/>
    <n v="65"/>
    <n v="2133979.2800000003"/>
  </r>
  <r>
    <x v="8"/>
    <x v="43"/>
    <x v="2"/>
    <s v="El Cuá "/>
    <x v="2"/>
    <x v="2"/>
    <n v="6156600.1957000028"/>
    <n v="90"/>
    <n v="62"/>
    <n v="28"/>
    <x v="0"/>
    <n v="88"/>
    <x v="50"/>
    <n v="26"/>
    <x v="0"/>
    <n v="4832808.1098000007"/>
    <n v="1323792.0859000001"/>
    <x v="0"/>
    <n v="4.1899728561627274"/>
    <n v="7.5730992784888524E-3"/>
    <n v="2.720950524235775E-2"/>
    <n v="4"/>
    <n v="236647.34"/>
  </r>
  <r>
    <x v="8"/>
    <x v="44"/>
    <x v="9"/>
    <s v="Managua"/>
    <x v="9"/>
    <x v="9"/>
    <n v="6730761.3910000026"/>
    <n v="96"/>
    <n v="43"/>
    <n v="53"/>
    <x v="0"/>
    <n v="95"/>
    <x v="51"/>
    <n v="52"/>
    <x v="0"/>
    <n v="3336939.6044000001"/>
    <n v="3393821.7866000002"/>
    <x v="0"/>
    <n v="1.0308954160113371"/>
    <n v="3.7225280833016535E-3"/>
    <n v="0.18148431383013494"/>
    <n v="48"/>
    <n v="2079736.17"/>
  </r>
  <r>
    <x v="8"/>
    <x v="6"/>
    <x v="13"/>
    <s v="León"/>
    <x v="5"/>
    <x v="13"/>
    <n v="4992430.3093999997"/>
    <n v="184"/>
    <n v="102"/>
    <n v="82"/>
    <x v="0"/>
    <n v="182"/>
    <x v="52"/>
    <n v="80"/>
    <x v="0"/>
    <n v="3571562.2686000001"/>
    <n v="1420868.0407999998"/>
    <x v="0"/>
    <n v="1.1784098031897698"/>
    <n v="1.686740224324141E-2"/>
    <n v="0.24643875696841999"/>
    <n v="122"/>
    <n v="1973067.7000000002"/>
  </r>
  <r>
    <x v="8"/>
    <x v="45"/>
    <x v="9"/>
    <s v="Managua"/>
    <x v="9"/>
    <x v="9"/>
    <n v="3824122.8160000001"/>
    <n v="75"/>
    <n v="27"/>
    <n v="48"/>
    <x v="0"/>
    <n v="75"/>
    <x v="25"/>
    <n v="48"/>
    <x v="0"/>
    <n v="2282074.3797999998"/>
    <n v="1542048.4319"/>
    <x v="0"/>
    <n v="1.2683484476225309"/>
    <n v="1.2186420675983229E-2"/>
    <n v="0.13105510214438071"/>
    <n v="59"/>
    <n v="1020840.3500000001"/>
  </r>
  <r>
    <x v="8"/>
    <x v="46"/>
    <x v="9"/>
    <s v="Managua"/>
    <x v="9"/>
    <x v="9"/>
    <n v="3308295.1379999998"/>
    <n v="68"/>
    <n v="30"/>
    <n v="38"/>
    <x v="0"/>
    <n v="67"/>
    <x v="53"/>
    <n v="37"/>
    <x v="0"/>
    <n v="1904785.8981999999"/>
    <n v="1403509.2337"/>
    <x v="0"/>
    <n v="1.0198161924355147"/>
    <n v="8.6306462578511767E-3"/>
    <n v="0.308133771098755"/>
    <n v="51"/>
    <n v="916422.4800000001"/>
  </r>
  <r>
    <x v="8"/>
    <x v="47"/>
    <x v="1"/>
    <s v="Juigalpa"/>
    <x v="1"/>
    <x v="1"/>
    <n v="6201905.9312000033"/>
    <n v="159"/>
    <n v="90"/>
    <n v="69"/>
    <x v="0"/>
    <n v="157"/>
    <x v="46"/>
    <n v="69"/>
    <x v="0"/>
    <n v="4967302.643699999"/>
    <n v="1234603.2875000001"/>
    <x v="0"/>
    <n v="1.0008459187598779"/>
    <n v="5.3143993258896018E-3"/>
    <n v="0.14195348189192147"/>
    <n v="54"/>
    <n v="2286159.48"/>
  </r>
  <r>
    <x v="8"/>
    <x v="48"/>
    <x v="9"/>
    <s v="Managua"/>
    <x v="9"/>
    <x v="9"/>
    <n v="5590208.618900001"/>
    <n v="107"/>
    <n v="39"/>
    <n v="68"/>
    <x v="0"/>
    <n v="106"/>
    <x v="54"/>
    <n v="67"/>
    <x v="0"/>
    <n v="2821584.7323999996"/>
    <n v="2768623.8864999991"/>
    <x v="0"/>
    <n v="1.0541539111687799"/>
    <n v="5.4382950928192949E-3"/>
    <n v="6.7533487126690939E-2"/>
    <n v="56"/>
    <n v="2466151.65"/>
  </r>
  <r>
    <x v="8"/>
    <x v="49"/>
    <x v="7"/>
    <s v="Río Blanco"/>
    <x v="7"/>
    <x v="7"/>
    <n v="15791809.069300005"/>
    <n v="218"/>
    <n v="131"/>
    <n v="87"/>
    <x v="0"/>
    <n v="213"/>
    <x v="55"/>
    <n v="85"/>
    <x v="0"/>
    <n v="10471307.102400001"/>
    <n v="5320501.9669000003"/>
    <x v="0"/>
    <n v="1.0285309131973761"/>
    <n v="9.5480529645666241E-3"/>
    <n v="6.9820311153804618E-2"/>
    <n v="57"/>
    <n v="2595373"/>
  </r>
  <r>
    <x v="8"/>
    <x v="50"/>
    <x v="9"/>
    <s v="Managua"/>
    <x v="9"/>
    <x v="9"/>
    <n v="2895140.2828000006"/>
    <n v="61"/>
    <n v="40"/>
    <n v="21"/>
    <x v="0"/>
    <n v="61"/>
    <x v="56"/>
    <n v="21"/>
    <x v="0"/>
    <n v="2350736.2022000002"/>
    <n v="544404.08059999999"/>
    <x v="0"/>
    <n v="1.233056293071646"/>
    <n v="9.6150908007392785E-3"/>
    <n v="7.4978363290244626E-2"/>
    <n v="38"/>
    <n v="1368236.78"/>
  </r>
  <r>
    <x v="8"/>
    <x v="51"/>
    <x v="16"/>
    <s v="Belen"/>
    <x v="14"/>
    <x v="16"/>
    <n v="6043995.7871000003"/>
    <n v="232"/>
    <n v="153"/>
    <n v="79"/>
    <x v="0"/>
    <n v="229"/>
    <x v="57"/>
    <n v="76"/>
    <x v="0"/>
    <n v="4130029.0859999997"/>
    <n v="1913966.7011000002"/>
    <x v="0"/>
    <n v="1.5814577105576828"/>
    <n v="9.9396472625314286E-2"/>
    <n v="6.1437137314446694E-2"/>
    <n v="60"/>
    <n v="1418833.5199999998"/>
  </r>
  <r>
    <x v="8"/>
    <x v="52"/>
    <x v="3"/>
    <s v="Waslala"/>
    <x v="3"/>
    <x v="3"/>
    <n v="12455616.503699994"/>
    <n v="274"/>
    <n v="197"/>
    <n v="77"/>
    <x v="0"/>
    <n v="270"/>
    <x v="58"/>
    <n v="76"/>
    <x v="0"/>
    <n v="9928302.6709999982"/>
    <n v="2527313.8327000001"/>
    <x v="0"/>
    <n v="1.3628118699889074"/>
    <n v="1.6277131520529283E-2"/>
    <n v="0.13163980366711944"/>
    <n v="25"/>
    <n v="689000.93"/>
  </r>
  <r>
    <x v="8"/>
    <x v="53"/>
    <x v="10"/>
    <s v="San Juan de Río Coco"/>
    <x v="10"/>
    <x v="10"/>
    <n v="10051708.986699998"/>
    <n v="217"/>
    <n v="130"/>
    <n v="87"/>
    <x v="0"/>
    <n v="208"/>
    <x v="59"/>
    <n v="83"/>
    <x v="0"/>
    <n v="7106094.5421000002"/>
    <n v="2945614.4446"/>
    <x v="0"/>
    <n v="2.4650020969557072"/>
    <n v="1.3031189041914646E-4"/>
    <n v="3.0902617088398088E-2"/>
    <n v="13"/>
    <n v="478582.88"/>
  </r>
  <r>
    <x v="8"/>
    <x v="54"/>
    <x v="16"/>
    <s v="Moyogalpa"/>
    <x v="14"/>
    <x v="16"/>
    <n v="3555938.3440999975"/>
    <n v="89"/>
    <n v="43"/>
    <n v="46"/>
    <x v="0"/>
    <n v="89"/>
    <x v="51"/>
    <n v="46"/>
    <x v="0"/>
    <n v="2456333.6000999995"/>
    <n v="1099604.7439999999"/>
    <x v="0"/>
    <n v="1.8700930133213742"/>
    <n v="1.3279905451215558E-3"/>
    <n v="6.5120992264732044E-2"/>
    <n v="8"/>
    <n v="156926.69999999998"/>
  </r>
  <r>
    <x v="8"/>
    <x v="55"/>
    <x v="11"/>
    <s v="Nandaime"/>
    <x v="11"/>
    <x v="11"/>
    <n v="3598326.1934999991"/>
    <n v="162"/>
    <n v="96"/>
    <n v="66"/>
    <x v="0"/>
    <n v="162"/>
    <x v="60"/>
    <n v="66"/>
    <x v="0"/>
    <n v="2142868.6466999999"/>
    <n v="1455457.5468000001"/>
    <x v="0"/>
    <n v="1.0032466045507979"/>
    <n v="7.8015347665561776E-3"/>
    <n v="0.28032401929600115"/>
    <n v="31"/>
    <n v="713876.76"/>
  </r>
  <r>
    <x v="8"/>
    <x v="37"/>
    <x v="11"/>
    <s v="Granada"/>
    <x v="11"/>
    <x v="11"/>
    <n v="1800238.2299000006"/>
    <n v="91"/>
    <n v="40"/>
    <n v="51"/>
    <x v="0"/>
    <n v="91"/>
    <x v="56"/>
    <n v="51"/>
    <x v="0"/>
    <n v="1253757.5158000002"/>
    <n v="546480.71409999998"/>
    <x v="0"/>
    <n v="1.8793183159039502"/>
    <n v="1.5940875948176086E-2"/>
    <n v="6.357142671409502E-2"/>
    <n v="39"/>
    <n v="807657.35000000009"/>
  </r>
  <r>
    <x v="8"/>
    <x v="56"/>
    <x v="9"/>
    <s v="Tipitapa"/>
    <x v="9"/>
    <x v="9"/>
    <n v="2361586.8727999995"/>
    <n v="92"/>
    <n v="40"/>
    <n v="52"/>
    <x v="0"/>
    <n v="92"/>
    <x v="56"/>
    <n v="52"/>
    <x v="0"/>
    <n v="1064029.9972000001"/>
    <n v="1297556.8756000004"/>
    <x v="0"/>
    <n v="1.002373750229103"/>
    <n v="6.5497690464635088E-3"/>
    <n v="0.4139178088083757"/>
    <n v="40"/>
    <n v="1897158.9400000004"/>
  </r>
  <r>
    <x v="8"/>
    <x v="57"/>
    <x v="7"/>
    <s v="Muy Muy"/>
    <x v="7"/>
    <x v="7"/>
    <n v="2681367.1162"/>
    <n v="41"/>
    <n v="20"/>
    <n v="21"/>
    <x v="0"/>
    <n v="41"/>
    <x v="61"/>
    <n v="21"/>
    <x v="0"/>
    <n v="2209432.2053999999"/>
    <n v="471934.9107999999"/>
    <x v="0"/>
    <n v="8.1999770381634693"/>
    <n v="2.067759228679393E-2"/>
    <n v="1.6205754645630868E-2"/>
    <n v="52"/>
    <n v="454079.22000000003"/>
  </r>
  <r>
    <x v="8"/>
    <x v="58"/>
    <x v="17"/>
    <s v="Quilali"/>
    <x v="8"/>
    <x v="17"/>
    <n v="5373630.8888999987"/>
    <n v="136"/>
    <n v="77"/>
    <n v="59"/>
    <x v="0"/>
    <n v="134"/>
    <x v="62"/>
    <n v="58"/>
    <x v="0"/>
    <n v="3657373.0621000011"/>
    <n v="1716257.8267999999"/>
    <x v="0"/>
    <n v="7.4218059313304305"/>
    <n v="5.8197480710108309E-4"/>
    <n v="1.655544335651439E-2"/>
    <n v="12"/>
    <n v="200473.28000000003"/>
  </r>
  <r>
    <x v="8"/>
    <x v="59"/>
    <x v="2"/>
    <s v="San José de Bocay"/>
    <x v="2"/>
    <x v="2"/>
    <n v="12164262.111300001"/>
    <n v="203"/>
    <n v="164"/>
    <n v="39"/>
    <x v="0"/>
    <n v="198"/>
    <x v="5"/>
    <n v="39"/>
    <x v="0"/>
    <n v="10886090.783300001"/>
    <n v="1278171.328"/>
    <x v="0"/>
    <n v="2.4204230427040727"/>
    <n v="5.860639531416769E-3"/>
    <n v="3.2164740378007678E-2"/>
    <n v="24"/>
    <n v="973207.07000000007"/>
  </r>
  <r>
    <x v="8"/>
    <x v="60"/>
    <x v="7"/>
    <s v="El Tuma – La Dalia"/>
    <x v="7"/>
    <x v="7"/>
    <n v="6540155.6817999985"/>
    <n v="127"/>
    <n v="85"/>
    <n v="42"/>
    <x v="0"/>
    <n v="126"/>
    <x v="63"/>
    <n v="42"/>
    <x v="0"/>
    <n v="5397340.9716000007"/>
    <n v="1142814.7101999999"/>
    <x v="0"/>
    <n v="8.0693295071364179"/>
    <n v="5.4905975862209024E-4"/>
    <n v="9.8958104590849069E-3"/>
    <n v="16"/>
    <n v="558439.32000000007"/>
  </r>
  <r>
    <x v="8"/>
    <x v="61"/>
    <x v="9"/>
    <s v="Managua"/>
    <x v="9"/>
    <x v="9"/>
    <n v="1948460.8224999998"/>
    <n v="51"/>
    <n v="18"/>
    <n v="33"/>
    <x v="0"/>
    <n v="51"/>
    <x v="64"/>
    <n v="33"/>
    <x v="0"/>
    <n v="700414.65529999998"/>
    <n v="1248046.1672"/>
    <x v="0"/>
    <n v="1.0873358645237792"/>
    <n v="1.3901347611006431E-2"/>
    <n v="0.13644711514336852"/>
    <n v="11"/>
    <n v="551010.42999999993"/>
  </r>
  <r>
    <x v="8"/>
    <x v="31"/>
    <x v="13"/>
    <s v="El Sauce"/>
    <x v="5"/>
    <x v="13"/>
    <n v="1352594.0478999999"/>
    <n v="63"/>
    <n v="33"/>
    <n v="30"/>
    <x v="0"/>
    <n v="63"/>
    <x v="29"/>
    <n v="30"/>
    <x v="0"/>
    <n v="905501.21659999993"/>
    <n v="447092.83130000008"/>
    <x v="0"/>
    <n v="20.819172731983127"/>
    <n v="1.2585124358952161E-2"/>
    <n v="1.0116437316314175E-2"/>
    <n v="13"/>
    <n v="123168.16"/>
  </r>
  <r>
    <x v="8"/>
    <x v="62"/>
    <x v="9"/>
    <s v="Ticuantepe"/>
    <x v="9"/>
    <x v="9"/>
    <n v="3614112.5907000001"/>
    <n v="93"/>
    <n v="64"/>
    <n v="29"/>
    <x v="0"/>
    <n v="92"/>
    <x v="65"/>
    <n v="29"/>
    <x v="0"/>
    <n v="2560036.0781999994"/>
    <n v="1054076.5124999997"/>
    <x v="0"/>
    <n v="1.2824897825402148"/>
    <n v="9.5766104213417386E-3"/>
    <n v="0.30003570912271305"/>
    <n v="21"/>
    <n v="508788.75"/>
  </r>
  <r>
    <x v="8"/>
    <x v="35"/>
    <x v="15"/>
    <s v="Jinotepe"/>
    <x v="13"/>
    <x v="15"/>
    <n v="3723599.0227999999"/>
    <n v="101"/>
    <n v="58"/>
    <n v="43"/>
    <x v="0"/>
    <n v="99"/>
    <x v="66"/>
    <n v="43"/>
    <x v="0"/>
    <n v="2682746.8475000006"/>
    <n v="1040852.1753"/>
    <x v="0"/>
    <n v="1.0711162323569239"/>
    <n v="1.9851767482851859E-3"/>
    <n v="5.1912610304276172E-2"/>
    <n v="61"/>
    <n v="1058835.23"/>
  </r>
  <r>
    <x v="8"/>
    <x v="63"/>
    <x v="16"/>
    <s v="San Juan del Sur"/>
    <x v="14"/>
    <x v="16"/>
    <n v="4343609.5060000001"/>
    <n v="152"/>
    <n v="90"/>
    <n v="62"/>
    <x v="0"/>
    <n v="151"/>
    <x v="39"/>
    <n v="62"/>
    <x v="0"/>
    <n v="2105040.0616999995"/>
    <n v="2238569.4402000005"/>
    <x v="0"/>
    <n v="1.0706349118025604"/>
    <n v="1.6738096799032605E-2"/>
    <n v="4.4858557730562264E-2"/>
    <n v="35"/>
    <n v="1020401.46"/>
  </r>
  <r>
    <x v="8"/>
    <x v="64"/>
    <x v="2"/>
    <s v="Santa María de Pantasma"/>
    <x v="2"/>
    <x v="2"/>
    <n v="4364381.8253999995"/>
    <n v="131"/>
    <n v="82"/>
    <n v="49"/>
    <x v="0"/>
    <n v="129"/>
    <x v="67"/>
    <n v="49"/>
    <x v="0"/>
    <n v="2880871.1363999997"/>
    <n v="1483510.6889999998"/>
    <x v="0"/>
    <n v="3.9782819133437211"/>
    <n v="2.208696096180018E-3"/>
    <n v="3.8079166706448363E-2"/>
    <n v="11"/>
    <n v="374466.07"/>
  </r>
  <r>
    <x v="8"/>
    <x v="8"/>
    <x v="7"/>
    <s v="Matagalpa"/>
    <x v="7"/>
    <x v="7"/>
    <n v="4265216.1887999997"/>
    <n v="159"/>
    <n v="92"/>
    <n v="67"/>
    <x v="0"/>
    <n v="159"/>
    <x v="68"/>
    <n v="67"/>
    <x v="0"/>
    <n v="3199491.1403999999"/>
    <n v="1065725.0483999997"/>
    <x v="0"/>
    <n v="1.2683468546149312"/>
    <n v="8.3682096334821085E-3"/>
    <n v="8.1446786264247062E-2"/>
    <n v="42"/>
    <n v="1035967.81"/>
  </r>
  <r>
    <x v="8"/>
    <x v="65"/>
    <x v="12"/>
    <s v="Nueva Guinea"/>
    <x v="12"/>
    <x v="12"/>
    <n v="4524062.2060000002"/>
    <n v="108"/>
    <n v="74"/>
    <n v="34"/>
    <x v="0"/>
    <n v="108"/>
    <x v="34"/>
    <n v="34"/>
    <x v="0"/>
    <n v="3659433.4192999988"/>
    <n v="864628.78440000024"/>
    <x v="0"/>
    <n v="1.0750602485172405"/>
    <n v="7.9839651564603473E-3"/>
    <n v="0.15270982888674114"/>
    <n v="18"/>
    <n v="876332.89"/>
  </r>
  <r>
    <x v="8"/>
    <x v="66"/>
    <x v="18"/>
    <s v="San Carlos"/>
    <x v="15"/>
    <x v="18"/>
    <n v="5732930.0823000018"/>
    <n v="159"/>
    <n v="102"/>
    <n v="57"/>
    <x v="0"/>
    <n v="159"/>
    <x v="52"/>
    <n v="57"/>
    <x v="0"/>
    <n v="4122277.7665999983"/>
    <n v="1610652.3156999999"/>
    <x v="0"/>
    <n v="1.0604723256267772"/>
    <n v="7.0500360757556882E-3"/>
    <n v="7.1081292192650095E-2"/>
    <n v="17"/>
    <n v="485111.69999999995"/>
  </r>
  <r>
    <x v="8"/>
    <x v="67"/>
    <x v="3"/>
    <s v="Siuna"/>
    <x v="3"/>
    <x v="3"/>
    <n v="1598351.2960000001"/>
    <n v="61"/>
    <n v="22"/>
    <n v="39"/>
    <x v="0"/>
    <n v="61"/>
    <x v="27"/>
    <n v="39"/>
    <x v="0"/>
    <n v="848079.23340000014"/>
    <n v="750272.0625"/>
    <x v="0"/>
    <n v="1.0046069881287598"/>
    <n v="6.993923168626999E-2"/>
    <n v="0.17693618263108887"/>
    <n v="10"/>
    <n v="488034.16000000003"/>
  </r>
  <r>
    <x v="9"/>
    <x v="22"/>
    <x v="9"/>
    <s v="Managua"/>
    <x v="9"/>
    <x v="9"/>
    <n v="84168749.819999993"/>
    <n v="577"/>
    <n v="282"/>
    <n v="287"/>
    <x v="5"/>
    <n v="536"/>
    <x v="69"/>
    <n v="262"/>
    <x v="8"/>
    <n v="34576117.399999999"/>
    <n v="44051245.259999998"/>
    <x v="9"/>
    <n v="3.7650758702486825E-2"/>
    <n v="1113281.94"/>
    <n v="2055735.35"/>
    <n v="25"/>
    <n v="3173271.9732840005"/>
  </r>
  <r>
    <x v="10"/>
    <x v="68"/>
    <x v="9"/>
    <s v="Managua"/>
    <x v="9"/>
    <x v="9"/>
    <n v="2088937.3484"/>
    <n v="73"/>
    <n v="50"/>
    <n v="23"/>
    <x v="0"/>
    <n v="73"/>
    <x v="70"/>
    <n v="23"/>
    <x v="0"/>
    <n v="1362778.7794000001"/>
    <n v="726158.5689999999"/>
    <x v="0"/>
    <n v="0.18433317030543447"/>
    <n v="5.6170750400854869E-2"/>
    <n v="0.12816241990457961"/>
    <n v="0"/>
    <n v="1333491.0492999989"/>
  </r>
  <r>
    <x v="10"/>
    <x v="35"/>
    <x v="15"/>
    <s v="Jinotepe"/>
    <x v="13"/>
    <x v="15"/>
    <n v="21631611.105800014"/>
    <n v="1170"/>
    <n v="316"/>
    <n v="854"/>
    <x v="0"/>
    <n v="1170"/>
    <x v="71"/>
    <n v="854"/>
    <x v="0"/>
    <n v="5939020.7711999984"/>
    <n v="15692590.334600016"/>
    <x v="0"/>
    <n v="4.3084743680978428E-2"/>
    <n v="2.4785901007449297E-2"/>
    <n v="1.8298842673529131E-2"/>
    <n v="20"/>
    <n v="232974.03"/>
  </r>
  <r>
    <x v="10"/>
    <x v="69"/>
    <x v="13"/>
    <s v="León"/>
    <x v="5"/>
    <x v="13"/>
    <n v="9933512.5964000002"/>
    <n v="657"/>
    <n v="157"/>
    <n v="500"/>
    <x v="0"/>
    <n v="657"/>
    <x v="72"/>
    <n v="500"/>
    <x v="0"/>
    <n v="2780502.5471000005"/>
    <n v="7153010.0493000001"/>
    <x v="0"/>
    <n v="0.28197690479751497"/>
    <n v="6.8173211945734363E-2"/>
    <n v="0.21380369285178061"/>
    <n v="0"/>
    <n v="0"/>
  </r>
  <r>
    <x v="10"/>
    <x v="7"/>
    <x v="6"/>
    <s v="Masaya"/>
    <x v="6"/>
    <x v="6"/>
    <n v="21581291.505399983"/>
    <n v="1031"/>
    <n v="454"/>
    <n v="577"/>
    <x v="0"/>
    <n v="1031"/>
    <x v="73"/>
    <n v="577"/>
    <x v="0"/>
    <n v="10163485.653000019"/>
    <n v="11417805.852399964"/>
    <x v="0"/>
    <n v="0.16299131759189914"/>
    <n v="5.7059612965789402E-2"/>
    <n v="0.10593170462610974"/>
    <n v="27"/>
    <n v="871618.6"/>
  </r>
  <r>
    <x v="10"/>
    <x v="70"/>
    <x v="9"/>
    <s v="Managua"/>
    <x v="9"/>
    <x v="9"/>
    <n v="5939348.6464000046"/>
    <n v="298"/>
    <n v="104"/>
    <n v="194"/>
    <x v="0"/>
    <n v="298"/>
    <x v="74"/>
    <n v="194"/>
    <x v="0"/>
    <n v="2555167.4178999988"/>
    <n v="3384181.2285000058"/>
    <x v="0"/>
    <n v="0.1593347440671975"/>
    <n v="6.8520034220700618E-2"/>
    <n v="9.081470984649688E-2"/>
    <n v="0"/>
    <n v="0"/>
  </r>
  <r>
    <x v="10"/>
    <x v="36"/>
    <x v="16"/>
    <s v="Rivas"/>
    <x v="14"/>
    <x v="16"/>
    <n v="13079024.610499999"/>
    <n v="693"/>
    <n v="225"/>
    <n v="468"/>
    <x v="0"/>
    <n v="693"/>
    <x v="75"/>
    <n v="468"/>
    <x v="0"/>
    <n v="4753527.3142999997"/>
    <n v="8325497.2961999988"/>
    <x v="0"/>
    <n v="6.4336752881745077E-2"/>
    <n v="4.0868745355129826E-2"/>
    <n v="2.3468007526615254E-2"/>
    <n v="0"/>
    <n v="0"/>
  </r>
  <r>
    <x v="10"/>
    <x v="56"/>
    <x v="9"/>
    <s v="Tipitapa"/>
    <x v="9"/>
    <x v="9"/>
    <n v="15439389.360299969"/>
    <n v="1063"/>
    <n v="308"/>
    <n v="755"/>
    <x v="0"/>
    <n v="1063"/>
    <x v="8"/>
    <n v="755"/>
    <x v="0"/>
    <n v="6171294.4439000012"/>
    <n v="9268094.9163999669"/>
    <x v="0"/>
    <n v="4.4225093762823159E-2"/>
    <n v="1.5643434469049994E-2"/>
    <n v="2.8581659293773164E-2"/>
    <n v="1"/>
    <n v="83767.679999999993"/>
  </r>
  <r>
    <x v="11"/>
    <x v="71"/>
    <x v="9"/>
    <s v="Managua"/>
    <x v="9"/>
    <x v="9"/>
    <n v="636308572.65999997"/>
    <n v="20410"/>
    <n v="10923"/>
    <n v="9487"/>
    <x v="0"/>
    <n v="20410"/>
    <x v="76"/>
    <n v="9487"/>
    <x v="0"/>
    <n v="343920885.25000042"/>
    <n v="292387687.40999955"/>
    <x v="0"/>
    <n v="636308572.65999997"/>
    <n v="547914293.14000034"/>
    <n v="88394279.519999623"/>
    <n v="10541"/>
    <n v="280918513.44999999"/>
  </r>
  <r>
    <x v="12"/>
    <x v="72"/>
    <x v="9"/>
    <s v="Managua"/>
    <x v="9"/>
    <x v="9"/>
    <n v="1806337482.3501024"/>
    <n v="205930"/>
    <n v="117308"/>
    <n v="88622"/>
    <x v="0"/>
    <n v="167594"/>
    <x v="77"/>
    <n v="72246"/>
    <x v="0"/>
    <n v="1091499297.8699772"/>
    <n v="714838184.47999239"/>
    <x v="0"/>
    <n v="0.33036593921513102"/>
    <n v="0.11191992879350299"/>
    <n v="0.21844601042162801"/>
    <n v="306078"/>
    <n v="2009558424.3904092"/>
  </r>
  <r>
    <x v="13"/>
    <x v="73"/>
    <x v="9"/>
    <s v="Managua"/>
    <x v="9"/>
    <x v="9"/>
    <n v="127054801.53000002"/>
    <n v="245"/>
    <n v="175"/>
    <n v="63"/>
    <x v="8"/>
    <n v="216"/>
    <x v="78"/>
    <n v="57"/>
    <x v="8"/>
    <n v="111058629.07000001"/>
    <n v="12491468.779999997"/>
    <x v="10"/>
    <n v="2.7159308374998001E-3"/>
    <n v="0"/>
    <n v="2.7159308374998001E-3"/>
    <n v="0"/>
    <n v="0"/>
  </r>
  <r>
    <x v="13"/>
    <x v="74"/>
    <x v="15"/>
    <s v="Jinotepe"/>
    <x v="13"/>
    <x v="15"/>
    <n v="2321306.87"/>
    <n v="17"/>
    <n v="14"/>
    <n v="1"/>
    <x v="6"/>
    <n v="13"/>
    <x v="79"/>
    <n v="1"/>
    <x v="6"/>
    <n v="1391960.22"/>
    <n v="9237.27"/>
    <x v="11"/>
    <n v="0"/>
    <n v="0"/>
    <n v="0"/>
    <n v="0"/>
    <n v="0"/>
  </r>
  <r>
    <x v="13"/>
    <x v="75"/>
    <x v="15"/>
    <s v="Jinotepe"/>
    <x v="13"/>
    <x v="15"/>
    <n v="215536.3"/>
    <n v="1"/>
    <n v="1"/>
    <n v="0"/>
    <x v="0"/>
    <n v="1"/>
    <x v="80"/>
    <n v="0"/>
    <x v="0"/>
    <n v="215536.3"/>
    <n v="0"/>
    <x v="0"/>
    <n v="0"/>
    <n v="0"/>
    <n v="0"/>
    <n v="0"/>
    <n v="0"/>
  </r>
  <r>
    <x v="13"/>
    <x v="76"/>
    <x v="15"/>
    <s v="Jinotepe"/>
    <x v="13"/>
    <x v="15"/>
    <n v="370347.4"/>
    <n v="1"/>
    <n v="1"/>
    <n v="0"/>
    <x v="0"/>
    <n v="1"/>
    <x v="80"/>
    <n v="0"/>
    <x v="0"/>
    <n v="370347.4"/>
    <n v="0"/>
    <x v="0"/>
    <n v="5.4343701614199325E-4"/>
    <n v="0"/>
    <n v="5.4343701614199325E-4"/>
    <n v="0"/>
    <n v="0"/>
  </r>
  <r>
    <x v="13"/>
    <x v="65"/>
    <x v="12"/>
    <s v="Nueva Guinea"/>
    <x v="12"/>
    <x v="12"/>
    <n v="12992306.399999995"/>
    <n v="377"/>
    <n v="328"/>
    <n v="49"/>
    <x v="0"/>
    <n v="150"/>
    <x v="55"/>
    <n v="22"/>
    <x v="0"/>
    <n v="11626930.1"/>
    <n v="1365376.2999999998"/>
    <x v="0"/>
    <n v="1.6730456809153042E-4"/>
    <n v="0"/>
    <n v="1.6730456809153042E-4"/>
    <n v="0"/>
    <n v="0"/>
  </r>
  <r>
    <x v="13"/>
    <x v="77"/>
    <x v="7"/>
    <s v="Matagalpa"/>
    <x v="7"/>
    <x v="7"/>
    <n v="222604182.71000001"/>
    <n v="207"/>
    <n v="168"/>
    <n v="32"/>
    <x v="8"/>
    <n v="91"/>
    <x v="81"/>
    <n v="14"/>
    <x v="8"/>
    <n v="189819488.20000008"/>
    <n v="22024554.939999998"/>
    <x v="12"/>
    <n v="1.5205241040317813E-3"/>
    <n v="0"/>
    <n v="1.5205241040317813E-3"/>
    <n v="0"/>
    <n v="0"/>
  </r>
  <r>
    <x v="13"/>
    <x v="5"/>
    <x v="2"/>
    <s v="Jinotega"/>
    <x v="2"/>
    <x v="2"/>
    <n v="35433728.399999999"/>
    <n v="450"/>
    <n v="412"/>
    <n v="38"/>
    <x v="0"/>
    <n v="228"/>
    <x v="82"/>
    <n v="21"/>
    <x v="0"/>
    <n v="33718347.020000003"/>
    <n v="1715381.3799999997"/>
    <x v="0"/>
    <n v="1.0599421413360077E-3"/>
    <n v="0"/>
    <n v="1.0599421413360077E-3"/>
    <n v="0"/>
    <n v="0"/>
  </r>
  <r>
    <x v="13"/>
    <x v="78"/>
    <x v="2"/>
    <s v="San Sebastián de Yalí"/>
    <x v="2"/>
    <x v="2"/>
    <n v="34935889.410000034"/>
    <n v="576"/>
    <n v="540"/>
    <n v="36"/>
    <x v="0"/>
    <n v="278"/>
    <x v="83"/>
    <n v="19"/>
    <x v="0"/>
    <n v="33858805.250000022"/>
    <n v="1077084.1600000001"/>
    <x v="0"/>
    <n v="3.6531234127918727E-4"/>
    <n v="0"/>
    <n v="3.6531234127918727E-4"/>
    <n v="0"/>
    <n v="0"/>
  </r>
  <r>
    <x v="13"/>
    <x v="79"/>
    <x v="2"/>
    <s v="El Cuá"/>
    <x v="2"/>
    <x v="2"/>
    <n v="12635086.509999998"/>
    <n v="225"/>
    <n v="194"/>
    <n v="31"/>
    <x v="0"/>
    <n v="161"/>
    <x v="84"/>
    <n v="20"/>
    <x v="0"/>
    <n v="11102074.68"/>
    <n v="1533011.8299999996"/>
    <x v="0"/>
    <n v="5.8494496624097113E-4"/>
    <n v="0"/>
    <n v="5.8494496624097113E-4"/>
    <n v="0"/>
    <n v="0"/>
  </r>
  <r>
    <x v="13"/>
    <x v="43"/>
    <x v="2"/>
    <s v="El Cuá"/>
    <x v="2"/>
    <x v="2"/>
    <n v="46569718.610000029"/>
    <n v="458"/>
    <n v="409"/>
    <n v="49"/>
    <x v="0"/>
    <n v="341"/>
    <x v="85"/>
    <n v="38"/>
    <x v="0"/>
    <n v="45030195.460000016"/>
    <n v="1539523.15"/>
    <x v="0"/>
    <n v="7.6284644364490745E-4"/>
    <n v="0"/>
    <n v="7.6284644364490745E-4"/>
    <n v="0"/>
    <n v="0"/>
  </r>
  <r>
    <x v="13"/>
    <x v="42"/>
    <x v="2"/>
    <s v="Wiwilí"/>
    <x v="2"/>
    <x v="2"/>
    <n v="25562889.779999953"/>
    <n v="525"/>
    <n v="486"/>
    <n v="39"/>
    <x v="0"/>
    <n v="355"/>
    <x v="86"/>
    <n v="31"/>
    <x v="0"/>
    <n v="23859325.969999958"/>
    <n v="1703563.8099999996"/>
    <x v="0"/>
    <n v="3.7994442570326285E-4"/>
    <n v="0"/>
    <n v="3.7994442570326285E-4"/>
    <n v="0"/>
    <n v="0"/>
  </r>
  <r>
    <x v="13"/>
    <x v="8"/>
    <x v="7"/>
    <s v="Matagalpa"/>
    <x v="7"/>
    <x v="7"/>
    <n v="19816088.749999985"/>
    <n v="342"/>
    <n v="291"/>
    <n v="51"/>
    <x v="0"/>
    <n v="216"/>
    <x v="87"/>
    <n v="31"/>
    <x v="0"/>
    <n v="17181017.989999991"/>
    <n v="2635070.7600000007"/>
    <x v="0"/>
    <n v="7.3471272022609219E-4"/>
    <n v="0"/>
    <n v="7.3471272022609219E-4"/>
    <n v="0"/>
    <n v="0"/>
  </r>
  <r>
    <x v="13"/>
    <x v="60"/>
    <x v="7"/>
    <s v="El Tuma – La Dalia"/>
    <x v="7"/>
    <x v="7"/>
    <n v="18871857.790000007"/>
    <n v="406"/>
    <n v="364"/>
    <n v="42"/>
    <x v="0"/>
    <n v="259"/>
    <x v="88"/>
    <n v="28"/>
    <x v="0"/>
    <n v="16662784.389999997"/>
    <n v="2209073.4000000004"/>
    <x v="0"/>
    <n v="6.1232551119028123E-4"/>
    <n v="0"/>
    <n v="6.1232551119028123E-4"/>
    <n v="0"/>
    <n v="0"/>
  </r>
  <r>
    <x v="13"/>
    <x v="80"/>
    <x v="2"/>
    <s v="Jinotega"/>
    <x v="2"/>
    <x v="2"/>
    <n v="32320600.20000001"/>
    <n v="303"/>
    <n v="259"/>
    <n v="44"/>
    <x v="0"/>
    <n v="152"/>
    <x v="89"/>
    <n v="21"/>
    <x v="0"/>
    <n v="29817596.870000005"/>
    <n v="2503003.3299999991"/>
    <x v="0"/>
    <n v="1.864182225450148E-3"/>
    <n v="0"/>
    <n v="1.864182225450148E-3"/>
    <n v="0"/>
    <n v="0"/>
  </r>
  <r>
    <x v="13"/>
    <x v="9"/>
    <x v="17"/>
    <s v="Ocotal"/>
    <x v="8"/>
    <x v="17"/>
    <n v="64891314.620000005"/>
    <n v="240"/>
    <n v="219"/>
    <n v="21"/>
    <x v="0"/>
    <n v="141"/>
    <x v="55"/>
    <n v="13"/>
    <x v="0"/>
    <n v="59283511.169999994"/>
    <n v="5607803.4499999993"/>
    <x v="0"/>
    <n v="1.4575670588621182E-3"/>
    <n v="0"/>
    <n v="1.4575670588621182E-3"/>
    <n v="0"/>
    <n v="0"/>
  </r>
  <r>
    <x v="13"/>
    <x v="58"/>
    <x v="17"/>
    <s v="Quilali"/>
    <x v="8"/>
    <x v="17"/>
    <n v="9663997.6999999937"/>
    <n v="132"/>
    <n v="127"/>
    <n v="5"/>
    <x v="0"/>
    <n v="82"/>
    <x v="90"/>
    <n v="3"/>
    <x v="0"/>
    <n v="8605100.1899999976"/>
    <n v="1058897.51"/>
    <x v="0"/>
    <n v="0"/>
    <n v="0"/>
    <n v="0"/>
    <n v="0"/>
    <n v="0"/>
  </r>
  <r>
    <x v="13"/>
    <x v="81"/>
    <x v="17"/>
    <s v="Murra"/>
    <x v="8"/>
    <x v="17"/>
    <n v="3332379.3000000007"/>
    <n v="35"/>
    <n v="33"/>
    <n v="2"/>
    <x v="0"/>
    <n v="8"/>
    <x v="32"/>
    <n v="0"/>
    <x v="0"/>
    <n v="2744305.7500000009"/>
    <n v="588073.55000000005"/>
    <x v="0"/>
    <n v="4.5665793449682054E-4"/>
    <n v="0"/>
    <n v="4.5665793449682054E-4"/>
    <n v="0"/>
    <n v="0"/>
  </r>
  <r>
    <x v="13"/>
    <x v="82"/>
    <x v="17"/>
    <s v="Jalapa"/>
    <x v="8"/>
    <x v="17"/>
    <n v="9532105.4699999988"/>
    <n v="72"/>
    <n v="66"/>
    <n v="6"/>
    <x v="0"/>
    <n v="26"/>
    <x v="27"/>
    <n v="4"/>
    <x v="0"/>
    <n v="8567426.5699999984"/>
    <n v="964678.9"/>
    <x v="0"/>
    <n v="4.1391155477281909E-4"/>
    <n v="0"/>
    <n v="4.1391155477281909E-4"/>
    <n v="0"/>
    <n v="0"/>
  </r>
  <r>
    <x v="13"/>
    <x v="83"/>
    <x v="10"/>
    <s v="San Juan de Rio Coco"/>
    <x v="10"/>
    <x v="10"/>
    <n v="2366802.2599999998"/>
    <n v="16"/>
    <n v="13"/>
    <n v="3"/>
    <x v="0"/>
    <n v="4"/>
    <x v="91"/>
    <n v="2"/>
    <x v="0"/>
    <n v="1743143.3599999999"/>
    <n v="623658.9"/>
    <x v="0"/>
    <n v="4.9264739519775415E-5"/>
    <n v="0"/>
    <n v="4.9264739519775415E-5"/>
    <n v="0"/>
    <n v="0"/>
  </r>
  <r>
    <x v="14"/>
    <x v="84"/>
    <x v="3"/>
    <s v="BILWI"/>
    <x v="3"/>
    <x v="3"/>
    <n v="24548139.559999999"/>
    <n v="1417"/>
    <n v="404"/>
    <n v="1013"/>
    <x v="0"/>
    <n v="1400"/>
    <x v="92"/>
    <n v="1003"/>
    <x v="0"/>
    <n v="7390462.6600000001"/>
    <n v="17157676.899999999"/>
    <x v="0"/>
    <n v="8.1939999999999999E-2"/>
    <n v="2.9021000000000002E-2"/>
    <n v="5.2919000000000001E-2"/>
    <n v="71"/>
    <n v="853175.07"/>
  </r>
  <r>
    <x v="14"/>
    <x v="26"/>
    <x v="9"/>
    <s v="MANAGUA"/>
    <x v="9"/>
    <x v="9"/>
    <n v="2871911.94"/>
    <n v="297"/>
    <n v="43"/>
    <n v="254"/>
    <x v="0"/>
    <n v="297"/>
    <x v="51"/>
    <n v="254"/>
    <x v="0"/>
    <n v="531799.66"/>
    <n v="2340112.2799999998"/>
    <x v="0"/>
    <n v="9.6421999999999994E-2"/>
    <n v="2.1804E-2"/>
    <n v="7.4618000000000004E-2"/>
    <n v="13"/>
    <n v="100703.67"/>
  </r>
  <r>
    <x v="14"/>
    <x v="85"/>
    <x v="3"/>
    <s v="ROSITA"/>
    <x v="3"/>
    <x v="3"/>
    <n v="19450212.09"/>
    <n v="525"/>
    <n v="233"/>
    <n v="292"/>
    <x v="0"/>
    <n v="506"/>
    <x v="93"/>
    <n v="282"/>
    <x v="0"/>
    <n v="9533275.8200000003"/>
    <n v="9916936.2699999996"/>
    <x v="0"/>
    <n v="0.26650600000000002"/>
    <n v="4.7440000000000003E-2"/>
    <n v="0.21906500000000001"/>
    <n v="75"/>
    <n v="2565193.66"/>
  </r>
  <r>
    <x v="14"/>
    <x v="86"/>
    <x v="3"/>
    <s v="WASPAN"/>
    <x v="3"/>
    <x v="3"/>
    <n v="4325454.92"/>
    <n v="321"/>
    <n v="103"/>
    <n v="218"/>
    <x v="0"/>
    <n v="318"/>
    <x v="52"/>
    <n v="216"/>
    <x v="0"/>
    <n v="1386456.67"/>
    <n v="2938998.25"/>
    <x v="0"/>
    <n v="0.10730000000000001"/>
    <n v="2.4102999999999999E-2"/>
    <n v="8.3196999999999993E-2"/>
    <n v="11"/>
    <n v="50197.25"/>
  </r>
  <r>
    <x v="15"/>
    <x v="87"/>
    <x v="1"/>
    <s v="Juigalpa"/>
    <x v="1"/>
    <x v="1"/>
    <n v="119732985.36999974"/>
    <n v="4062"/>
    <n v="1961"/>
    <n v="2101"/>
    <x v="0"/>
    <n v="3294"/>
    <x v="94"/>
    <n v="1682"/>
    <x v="0"/>
    <n v="69232209.980000004"/>
    <n v="50500775.390000015"/>
    <x v="0"/>
    <n v="3559442.620000001"/>
    <n v="3100202.4000000013"/>
    <n v="459240.22"/>
    <n v="33"/>
    <n v="273354.32"/>
  </r>
  <r>
    <x v="15"/>
    <x v="88"/>
    <x v="19"/>
    <s v="Boaco"/>
    <x v="16"/>
    <x v="19"/>
    <n v="49963934.709999956"/>
    <n v="2102"/>
    <n v="985"/>
    <n v="1117"/>
    <x v="0"/>
    <n v="1846"/>
    <x v="95"/>
    <n v="986"/>
    <x v="0"/>
    <n v="26778415.49000001"/>
    <n v="23185519.220000017"/>
    <x v="0"/>
    <n v="549526.83000000007"/>
    <n v="343967.22"/>
    <n v="205559.61"/>
    <n v="92"/>
    <n v="405739.58999999997"/>
  </r>
  <r>
    <x v="15"/>
    <x v="89"/>
    <x v="12"/>
    <s v="Nva Guinea"/>
    <x v="12"/>
    <x v="12"/>
    <n v="170650336.32000041"/>
    <n v="5276"/>
    <n v="3001"/>
    <n v="2275"/>
    <x v="0"/>
    <n v="4386"/>
    <x v="96"/>
    <n v="1893"/>
    <x v="0"/>
    <n v="106484358.07999986"/>
    <n v="64165978.239999928"/>
    <x v="0"/>
    <n v="2986000.3400000017"/>
    <n v="2404523.4100000006"/>
    <n v="581476.92999999993"/>
    <n v="29"/>
    <n v="528410.9"/>
  </r>
  <r>
    <x v="15"/>
    <x v="90"/>
    <x v="18"/>
    <s v="San Carlos"/>
    <x v="15"/>
    <x v="18"/>
    <n v="144010661.78000024"/>
    <n v="4075"/>
    <n v="2383"/>
    <n v="1692"/>
    <x v="0"/>
    <n v="3409"/>
    <x v="97"/>
    <n v="1421"/>
    <x v="0"/>
    <n v="93579049.449999988"/>
    <n v="50431612.330000021"/>
    <x v="0"/>
    <n v="4479938.4099999983"/>
    <n v="4173692.1100000003"/>
    <n v="306246.29999999993"/>
    <n v="21"/>
    <n v="411274.52"/>
  </r>
  <r>
    <x v="15"/>
    <x v="91"/>
    <x v="12"/>
    <s v="Rama"/>
    <x v="12"/>
    <x v="12"/>
    <n v="140093892.33000013"/>
    <n v="4517"/>
    <n v="2468"/>
    <n v="2049"/>
    <x v="0"/>
    <n v="3623"/>
    <x v="98"/>
    <n v="1649"/>
    <x v="0"/>
    <n v="90249477.269999743"/>
    <n v="49844415.059999987"/>
    <x v="0"/>
    <n v="5146230.0900000026"/>
    <n v="4699166.1099999994"/>
    <n v="447063.98000000016"/>
    <n v="25"/>
    <n v="197067.84"/>
  </r>
  <r>
    <x v="15"/>
    <x v="92"/>
    <x v="12"/>
    <s v="Bluefields"/>
    <x v="12"/>
    <x v="12"/>
    <n v="71830396.629999995"/>
    <n v="2995"/>
    <n v="1285"/>
    <n v="1710"/>
    <x v="0"/>
    <n v="2736"/>
    <x v="99"/>
    <n v="1556"/>
    <x v="0"/>
    <n v="32665119.379999984"/>
    <n v="39165277.249999985"/>
    <x v="0"/>
    <n v="8233587.75"/>
    <n v="6694400.169999999"/>
    <n v="1539187.5799999994"/>
    <n v="139"/>
    <n v="1009896.51"/>
  </r>
  <r>
    <x v="15"/>
    <x v="93"/>
    <x v="16"/>
    <s v="Rivas"/>
    <x v="14"/>
    <x v="16"/>
    <n v="27494314.369999994"/>
    <n v="1837"/>
    <n v="833"/>
    <n v="1004"/>
    <x v="0"/>
    <n v="1672"/>
    <x v="100"/>
    <n v="908"/>
    <x v="0"/>
    <n v="14069378.979999993"/>
    <n v="13424935.390000014"/>
    <x v="0"/>
    <n v="1916526.03"/>
    <n v="1515613.5400000003"/>
    <n v="400912.49000000011"/>
    <n v="60"/>
    <n v="333857.59999999998"/>
  </r>
  <r>
    <x v="15"/>
    <x v="94"/>
    <x v="12"/>
    <s v="El Ayote"/>
    <x v="12"/>
    <x v="12"/>
    <n v="35135635.710000031"/>
    <n v="696"/>
    <n v="375"/>
    <n v="321"/>
    <x v="0"/>
    <n v="545"/>
    <x v="101"/>
    <n v="257"/>
    <x v="0"/>
    <n v="21382063.350000001"/>
    <n v="13753572.359999992"/>
    <x v="0"/>
    <n v="497754.3"/>
    <n v="417707.14999999985"/>
    <n v="80047.150000000009"/>
    <n v="6"/>
    <n v="43349.22"/>
  </r>
  <r>
    <x v="15"/>
    <x v="95"/>
    <x v="1"/>
    <s v="Sto Tomas"/>
    <x v="1"/>
    <x v="1"/>
    <n v="33192200.120000005"/>
    <n v="1401"/>
    <n v="681"/>
    <n v="720"/>
    <x v="0"/>
    <n v="1288"/>
    <x v="102"/>
    <n v="645"/>
    <x v="0"/>
    <n v="17873909.229999997"/>
    <n v="15318290.889999999"/>
    <x v="0"/>
    <n v="1021344.5300000003"/>
    <n v="958165.36000000022"/>
    <n v="63179.169999999991"/>
    <n v="11"/>
    <n v="436991.47"/>
  </r>
  <r>
    <x v="15"/>
    <x v="35"/>
    <x v="15"/>
    <s v="Jinotepe"/>
    <x v="13"/>
    <x v="15"/>
    <n v="31669129.170000002"/>
    <n v="2139"/>
    <n v="916"/>
    <n v="1223"/>
    <x v="0"/>
    <n v="1898"/>
    <x v="103"/>
    <n v="1092"/>
    <x v="0"/>
    <n v="13742533.030000003"/>
    <n v="17926596.139999993"/>
    <x v="0"/>
    <n v="743534.78999999992"/>
    <n v="609314.30999999982"/>
    <n v="134220.48000000001"/>
    <n v="53"/>
    <n v="351980.46"/>
  </r>
  <r>
    <x v="15"/>
    <x v="7"/>
    <x v="6"/>
    <s v="Masaya"/>
    <x v="6"/>
    <x v="6"/>
    <n v="16144841.660000013"/>
    <n v="761"/>
    <n v="316"/>
    <n v="445"/>
    <x v="0"/>
    <n v="738"/>
    <x v="104"/>
    <n v="433"/>
    <x v="0"/>
    <n v="7590949.2800000012"/>
    <n v="8553892.3800000027"/>
    <x v="0"/>
    <n v="281568.87000000011"/>
    <n v="58582.850000000006"/>
    <n v="222986.02000000005"/>
    <n v="0"/>
    <n v="0"/>
  </r>
  <r>
    <x v="16"/>
    <x v="96"/>
    <x v="13"/>
    <s v="LEÓN"/>
    <x v="5"/>
    <x v="13"/>
    <n v="117409596.76000004"/>
    <n v="7900"/>
    <n v="861"/>
    <n v="7039"/>
    <x v="0"/>
    <n v="6532"/>
    <x v="105"/>
    <n v="5788"/>
    <x v="0"/>
    <n v="13287491.950000001"/>
    <n v="104122104.80999997"/>
    <x v="0"/>
    <n v="0"/>
    <n v="0"/>
    <n v="0"/>
    <n v="1024"/>
    <n v="2226445.66"/>
  </r>
  <r>
    <x v="16"/>
    <x v="97"/>
    <x v="13"/>
    <s v="Larreynaga-Malpaisillo"/>
    <x v="5"/>
    <x v="13"/>
    <n v="55135317.32"/>
    <n v="4062"/>
    <n v="325"/>
    <n v="3737"/>
    <x v="0"/>
    <n v="3047"/>
    <x v="106"/>
    <n v="2771"/>
    <x v="0"/>
    <n v="4199474"/>
    <n v="50935843.32"/>
    <x v="0"/>
    <n v="0"/>
    <n v="0"/>
    <n v="0"/>
    <n v="196"/>
    <n v="532114.14"/>
  </r>
  <r>
    <x v="16"/>
    <x v="98"/>
    <x v="0"/>
    <s v="CHINANDEGA"/>
    <x v="0"/>
    <x v="0"/>
    <n v="123529887.16000004"/>
    <n v="9315"/>
    <n v="808"/>
    <n v="8507"/>
    <x v="0"/>
    <n v="8104"/>
    <x v="107"/>
    <n v="7363"/>
    <x v="0"/>
    <n v="11838092.879999997"/>
    <n v="111691794.28000006"/>
    <x v="0"/>
    <n v="0"/>
    <n v="0"/>
    <n v="0"/>
    <n v="1636"/>
    <n v="3395310.5200000005"/>
  </r>
  <r>
    <x v="16"/>
    <x v="99"/>
    <x v="0"/>
    <s v="SOMOTILLO"/>
    <x v="0"/>
    <x v="0"/>
    <n v="39079676.199999996"/>
    <n v="3008"/>
    <n v="360"/>
    <n v="2648"/>
    <x v="0"/>
    <n v="2659"/>
    <x v="108"/>
    <n v="2312"/>
    <x v="0"/>
    <n v="5758256"/>
    <n v="33321420.199999999"/>
    <x v="0"/>
    <n v="0"/>
    <n v="0"/>
    <n v="0"/>
    <n v="298"/>
    <n v="841400.52000000014"/>
  </r>
  <r>
    <x v="16"/>
    <x v="100"/>
    <x v="9"/>
    <s v="MANAGUA"/>
    <x v="9"/>
    <x v="9"/>
    <n v="81841178.939999968"/>
    <n v="5261"/>
    <n v="315"/>
    <n v="4946"/>
    <x v="0"/>
    <n v="4727"/>
    <x v="109"/>
    <n v="4436"/>
    <x v="0"/>
    <n v="5542478.5"/>
    <n v="76298700.439999983"/>
    <x v="0"/>
    <n v="0"/>
    <n v="0"/>
    <n v="0"/>
    <n v="1202"/>
    <n v="4072854.3099999991"/>
  </r>
  <r>
    <x v="16"/>
    <x v="101"/>
    <x v="9"/>
    <s v="MANAGUA"/>
    <x v="9"/>
    <x v="9"/>
    <n v="74961331.14000003"/>
    <n v="5557"/>
    <n v="402"/>
    <n v="5155"/>
    <x v="0"/>
    <n v="4652"/>
    <x v="108"/>
    <n v="4305"/>
    <x v="0"/>
    <n v="5650694.2599999998"/>
    <n v="69310636.879999995"/>
    <x v="0"/>
    <n v="0"/>
    <n v="0"/>
    <n v="0"/>
    <n v="1196"/>
    <n v="2598476.0300000012"/>
  </r>
  <r>
    <x v="16"/>
    <x v="102"/>
    <x v="6"/>
    <s v="MASAYA"/>
    <x v="6"/>
    <x v="6"/>
    <n v="194667390.62999997"/>
    <n v="14861"/>
    <n v="1519"/>
    <n v="13342"/>
    <x v="0"/>
    <n v="12584"/>
    <x v="110"/>
    <n v="11238"/>
    <x v="0"/>
    <n v="19548612.84"/>
    <n v="175118777.78999999"/>
    <x v="0"/>
    <n v="0"/>
    <n v="0"/>
    <n v="0"/>
    <n v="349"/>
    <n v="935746.48000000033"/>
  </r>
  <r>
    <x v="16"/>
    <x v="103"/>
    <x v="15"/>
    <s v="JINOTEPE"/>
    <x v="13"/>
    <x v="15"/>
    <n v="49471873"/>
    <n v="4971"/>
    <n v="427"/>
    <n v="4544"/>
    <x v="0"/>
    <n v="4205"/>
    <x v="111"/>
    <n v="3829"/>
    <x v="0"/>
    <n v="3736743.0999999996"/>
    <n v="45735129.900000013"/>
    <x v="0"/>
    <n v="0"/>
    <n v="0"/>
    <n v="0"/>
    <n v="570"/>
    <n v="1104526.93"/>
  </r>
  <r>
    <x v="16"/>
    <x v="104"/>
    <x v="14"/>
    <s v="ESTELÍ"/>
    <x v="4"/>
    <x v="14"/>
    <n v="55161665.799999997"/>
    <n v="4900"/>
    <n v="600"/>
    <n v="4300"/>
    <x v="0"/>
    <n v="4124"/>
    <x v="112"/>
    <n v="3579"/>
    <x v="0"/>
    <n v="7768829.6799999997"/>
    <n v="47392836.120000005"/>
    <x v="0"/>
    <n v="0"/>
    <n v="0"/>
    <n v="0"/>
    <n v="482"/>
    <n v="1411176.7000000004"/>
  </r>
  <r>
    <x v="16"/>
    <x v="105"/>
    <x v="7"/>
    <s v="MATAGALPA"/>
    <x v="7"/>
    <x v="7"/>
    <n v="42440290.819999985"/>
    <n v="3774"/>
    <n v="323"/>
    <n v="3451"/>
    <x v="0"/>
    <n v="3223"/>
    <x v="113"/>
    <n v="2928"/>
    <x v="0"/>
    <n v="4466354.17"/>
    <n v="37973936.649999984"/>
    <x v="0"/>
    <n v="0"/>
    <n v="0"/>
    <n v="0"/>
    <n v="626"/>
    <n v="1058002.4900000002"/>
  </r>
  <r>
    <x v="16"/>
    <x v="106"/>
    <x v="2"/>
    <s v="JINOTEGA"/>
    <x v="2"/>
    <x v="2"/>
    <n v="33392871.129999995"/>
    <n v="3191"/>
    <n v="424"/>
    <n v="2767"/>
    <x v="0"/>
    <n v="2904"/>
    <x v="92"/>
    <n v="2507"/>
    <x v="0"/>
    <n v="4584414.9100000011"/>
    <n v="28808456.219999991"/>
    <x v="0"/>
    <n v="0"/>
    <n v="0"/>
    <n v="0"/>
    <n v="96"/>
    <n v="917478.08"/>
  </r>
  <r>
    <x v="17"/>
    <x v="107"/>
    <x v="7"/>
    <s v="MATAGALPA"/>
    <x v="7"/>
    <x v="7"/>
    <n v="22274255.48"/>
    <n v="860"/>
    <n v="325"/>
    <n v="535"/>
    <x v="0"/>
    <n v="846"/>
    <x v="114"/>
    <n v="526"/>
    <x v="0"/>
    <n v="9044096.3200000003"/>
    <n v="13230159.16"/>
    <x v="0"/>
    <n v="15.68"/>
    <n v="6.12"/>
    <n v="9.56"/>
    <n v="8"/>
    <n v="464330.19"/>
  </r>
  <r>
    <x v="18"/>
    <x v="22"/>
    <x v="9"/>
    <s v="MANAGUA"/>
    <x v="9"/>
    <x v="9"/>
    <n v="2432957.4399999999"/>
    <n v="1"/>
    <n v="0"/>
    <n v="1"/>
    <x v="0"/>
    <n v="1"/>
    <x v="23"/>
    <n v="1"/>
    <x v="0"/>
    <n v="0"/>
    <n v="2432957.4399999999"/>
    <x v="0"/>
    <n v="0"/>
    <n v="0"/>
    <n v="0"/>
    <n v="0"/>
    <n v="0"/>
  </r>
  <r>
    <x v="18"/>
    <x v="108"/>
    <x v="0"/>
    <s v="CHINANDEGA"/>
    <x v="0"/>
    <x v="0"/>
    <n v="24948809.539999999"/>
    <n v="630"/>
    <n v="264"/>
    <n v="366"/>
    <x v="0"/>
    <n v="616"/>
    <x v="83"/>
    <n v="357"/>
    <x v="0"/>
    <n v="14428712.439999999"/>
    <n v="10520097.1"/>
    <x v="0"/>
    <n v="0.14492715470864106"/>
    <n v="2.5471015319635169E-2"/>
    <n v="0.1194561393890059"/>
    <n v="18"/>
    <n v="767514.19070000004"/>
  </r>
  <r>
    <x v="18"/>
    <x v="109"/>
    <x v="9"/>
    <s v="MANAGUA"/>
    <x v="9"/>
    <x v="9"/>
    <n v="19108677.619999997"/>
    <n v="458"/>
    <n v="134"/>
    <n v="324"/>
    <x v="0"/>
    <n v="442"/>
    <x v="115"/>
    <n v="313"/>
    <x v="0"/>
    <n v="7659540.5999999996"/>
    <n v="11449137.02"/>
    <x v="0"/>
    <n v="4.2212925250030994E-2"/>
    <n v="2.2296054100262749E-2"/>
    <n v="1.9916871149768242E-2"/>
    <n v="0"/>
    <n v="0"/>
  </r>
  <r>
    <x v="18"/>
    <x v="110"/>
    <x v="4"/>
    <s v="ESTELI"/>
    <x v="4"/>
    <x v="4"/>
    <n v="78340676.549999997"/>
    <n v="968"/>
    <n v="378"/>
    <n v="586"/>
    <x v="9"/>
    <n v="940"/>
    <x v="116"/>
    <n v="570"/>
    <x v="1"/>
    <n v="34460634.890000001"/>
    <n v="42491814.840000004"/>
    <x v="13"/>
    <n v="3.6005755301330745E-2"/>
    <n v="4.6666164513740086E-3"/>
    <n v="3.1339138849956739E-2"/>
    <n v="4"/>
    <n v="242255.61079999999"/>
  </r>
  <r>
    <x v="18"/>
    <x v="111"/>
    <x v="15"/>
    <s v="JINOTEPE"/>
    <x v="13"/>
    <x v="15"/>
    <n v="40358280.329999998"/>
    <n v="1253"/>
    <n v="421"/>
    <n v="831"/>
    <x v="1"/>
    <n v="1192"/>
    <x v="117"/>
    <n v="790"/>
    <x v="1"/>
    <n v="17692868.199999999"/>
    <n v="22552081.600000001"/>
    <x v="14"/>
    <n v="7.9936763252072898E-3"/>
    <n v="4.9422264370301535E-3"/>
    <n v="3.0514498881771359E-3"/>
    <n v="35"/>
    <n v="471463.13280000008"/>
  </r>
  <r>
    <x v="18"/>
    <x v="112"/>
    <x v="6"/>
    <s v="MASAYA"/>
    <x v="6"/>
    <x v="6"/>
    <n v="51324456.700000003"/>
    <n v="1173"/>
    <n v="498"/>
    <n v="674"/>
    <x v="1"/>
    <n v="1133"/>
    <x v="118"/>
    <n v="649"/>
    <x v="1"/>
    <n v="26574874.530000001"/>
    <n v="24140322.329999998"/>
    <x v="15"/>
    <n v="5.3690286593196357E-2"/>
    <n v="2.3474972503026031E-2"/>
    <n v="3.021531409017033E-2"/>
    <n v="19"/>
    <n v="544222.07979999995"/>
  </r>
  <r>
    <x v="18"/>
    <x v="113"/>
    <x v="7"/>
    <s v="MATAGALPA"/>
    <x v="7"/>
    <x v="7"/>
    <n v="64966884.399999999"/>
    <n v="1116"/>
    <n v="535"/>
    <n v="579"/>
    <x v="6"/>
    <n v="1084"/>
    <x v="119"/>
    <n v="563"/>
    <x v="6"/>
    <n v="36320799.939999998"/>
    <n v="28332412.93"/>
    <x v="16"/>
    <n v="3.4291635976049915E-2"/>
    <n v="1.140569656306401E-2"/>
    <n v="2.2885939412985907E-2"/>
    <n v="33"/>
    <n v="396317.23959999997"/>
  </r>
  <r>
    <x v="18"/>
    <x v="114"/>
    <x v="9"/>
    <s v="MANAGUA"/>
    <x v="9"/>
    <x v="9"/>
    <n v="35143379.020000003"/>
    <n v="753"/>
    <n v="233"/>
    <n v="520"/>
    <x v="0"/>
    <n v="715"/>
    <x v="120"/>
    <n v="493"/>
    <x v="0"/>
    <n v="13815578.76"/>
    <n v="21327800.260000002"/>
    <x v="0"/>
    <n v="4.6424804486543646E-2"/>
    <n v="1.9200494625630338E-2"/>
    <n v="2.7224309860913308E-2"/>
    <n v="12"/>
    <n v="527330.90050000011"/>
  </r>
  <r>
    <x v="18"/>
    <x v="115"/>
    <x v="9"/>
    <s v="MANAGUA"/>
    <x v="9"/>
    <x v="9"/>
    <n v="23812326.91"/>
    <n v="547"/>
    <n v="153"/>
    <n v="394"/>
    <x v="0"/>
    <n v="534"/>
    <x v="121"/>
    <n v="384"/>
    <x v="0"/>
    <n v="9258904.5999999996"/>
    <n v="14553422.310000001"/>
    <x v="0"/>
    <n v="8.3816935553737537E-2"/>
    <n v="2.7004121958780884E-2"/>
    <n v="5.681281359495665E-2"/>
    <n v="2"/>
    <n v="71673.909500000009"/>
  </r>
  <r>
    <x v="19"/>
    <x v="116"/>
    <x v="9"/>
    <s v="Managua"/>
    <x v="9"/>
    <x v="9"/>
    <n v="19131451.610000003"/>
    <n v="1277"/>
    <n v="180"/>
    <n v="1097"/>
    <x v="0"/>
    <n v="1277"/>
    <x v="122"/>
    <n v="1097"/>
    <x v="0"/>
    <n v="3381159.77"/>
    <n v="15750291.84"/>
    <x v="0"/>
    <n v="0.12224227610504879"/>
    <n v="9.2030859753459135E-2"/>
    <n v="1760683.94"/>
    <n v="0"/>
    <n v="0"/>
  </r>
  <r>
    <x v="20"/>
    <x v="68"/>
    <x v="9"/>
    <s v="Managua"/>
    <x v="9"/>
    <x v="9"/>
    <n v="1400689492.7300446"/>
    <n v="136260"/>
    <n v="75044"/>
    <n v="61071"/>
    <x v="10"/>
    <n v="102032"/>
    <x v="123"/>
    <n v="46545"/>
    <x v="9"/>
    <n v="773487752.48003113"/>
    <n v="623046583.71001303"/>
    <x v="17"/>
    <n v="7.9650955929453815E-2"/>
    <n v="4.6374051940484121E-2"/>
    <n v="3.3276903988969694E-2"/>
    <n v="71830"/>
    <n v="604000883.5"/>
  </r>
  <r>
    <x v="21"/>
    <x v="112"/>
    <x v="6"/>
    <s v="Masaya"/>
    <x v="6"/>
    <x v="6"/>
    <n v="20743433.368699998"/>
    <n v="2216"/>
    <n v="326"/>
    <n v="1890"/>
    <x v="0"/>
    <n v="2216"/>
    <x v="124"/>
    <n v="1890"/>
    <x v="0"/>
    <n v="3376863.8164999997"/>
    <n v="17366569.552200001"/>
    <x v="0"/>
    <n v="3.4514999999999997E-2"/>
    <n v="5.4609999999999997E-3"/>
    <n v="2.9052999999999999E-2"/>
    <n v="50"/>
    <n v="459686.47"/>
  </r>
  <r>
    <x v="21"/>
    <x v="117"/>
    <x v="16"/>
    <s v="Rivas"/>
    <x v="14"/>
    <x v="16"/>
    <n v="12702967.4321"/>
    <n v="1224"/>
    <n v="221"/>
    <n v="1003"/>
    <x v="0"/>
    <n v="1224"/>
    <x v="125"/>
    <n v="1003"/>
    <x v="0"/>
    <n v="2920594.9078000002"/>
    <n v="9782372.5242999997"/>
    <x v="0"/>
    <n v="2.086E-2"/>
    <n v="5.4349999999999997E-3"/>
    <n v="1.5424999999999999E-2"/>
    <n v="55"/>
    <n v="403154.91"/>
  </r>
  <r>
    <x v="21"/>
    <x v="118"/>
    <x v="9"/>
    <s v="Managua"/>
    <x v="9"/>
    <x v="9"/>
    <n v="12177769.895400001"/>
    <n v="981"/>
    <n v="81"/>
    <n v="900"/>
    <x v="0"/>
    <n v="981"/>
    <x v="126"/>
    <n v="900"/>
    <x v="0"/>
    <n v="1424826.4579"/>
    <n v="10752943.4375"/>
    <x v="0"/>
    <n v="3.8589999999999999E-2"/>
    <n v="2.921E-3"/>
    <n v="3.5668999999999999E-2"/>
    <n v="64"/>
    <n v="586303.13"/>
  </r>
  <r>
    <x v="21"/>
    <x v="114"/>
    <x v="9"/>
    <s v="Managua"/>
    <x v="9"/>
    <x v="9"/>
    <n v="7703755.4349999996"/>
    <n v="744"/>
    <n v="60"/>
    <n v="684"/>
    <x v="0"/>
    <n v="744"/>
    <x v="127"/>
    <n v="684"/>
    <x v="0"/>
    <n v="784424.23439999996"/>
    <n v="6919331.2006000001"/>
    <x v="0"/>
    <n v="3.9338999999999999E-2"/>
    <n v="5.5999999999999999E-3"/>
    <n v="3.3738999999999998E-2"/>
    <n v="26"/>
    <n v="206667.83"/>
  </r>
  <r>
    <x v="21"/>
    <x v="108"/>
    <x v="0"/>
    <s v="Chinandega"/>
    <x v="0"/>
    <x v="0"/>
    <n v="7797942.1497999998"/>
    <n v="904"/>
    <n v="73"/>
    <n v="831"/>
    <x v="0"/>
    <n v="904"/>
    <x v="128"/>
    <n v="831"/>
    <x v="0"/>
    <n v="1050215.8589000001"/>
    <n v="6747726.2909000004"/>
    <x v="0"/>
    <n v="4.2698E-2"/>
    <n v="4.0860000000000002E-3"/>
    <n v="3.8610999999999999E-2"/>
    <n v="6"/>
    <n v="115117.86"/>
  </r>
  <r>
    <x v="21"/>
    <x v="119"/>
    <x v="13"/>
    <s v="León"/>
    <x v="5"/>
    <x v="13"/>
    <n v="1063964.9789"/>
    <n v="83"/>
    <n v="9"/>
    <n v="74"/>
    <x v="0"/>
    <n v="83"/>
    <x v="129"/>
    <n v="74"/>
    <x v="0"/>
    <n v="177358.2763"/>
    <n v="886606.70259999996"/>
    <x v="0"/>
    <n v="0"/>
    <n v="0"/>
    <n v="0"/>
    <n v="0"/>
    <n v="0"/>
  </r>
  <r>
    <x v="22"/>
    <x v="44"/>
    <x v="9"/>
    <s v="MANAGUA"/>
    <x v="9"/>
    <x v="9"/>
    <n v="5089770.3099999996"/>
    <n v="471"/>
    <n v="29"/>
    <n v="442"/>
    <x v="0"/>
    <n v="471"/>
    <x v="130"/>
    <n v="442"/>
    <x v="0"/>
    <n v="354205.21"/>
    <n v="4735565.0999999996"/>
    <x v="0"/>
    <n v="1330213.6499999999"/>
    <n v="379997.95"/>
    <n v="950215.7"/>
    <n v="14"/>
    <n v="275226.65999999997"/>
  </r>
  <r>
    <x v="22"/>
    <x v="22"/>
    <x v="9"/>
    <s v="MANAGUA"/>
    <x v="9"/>
    <x v="9"/>
    <n v="0"/>
    <n v="0"/>
    <n v="0"/>
    <n v="0"/>
    <x v="0"/>
    <n v="0"/>
    <x v="23"/>
    <n v="0"/>
    <x v="0"/>
    <n v="0"/>
    <n v="0"/>
    <x v="0"/>
    <n v="0"/>
    <n v="0"/>
    <n v="0"/>
    <n v="4"/>
    <n v="62217.4"/>
  </r>
  <r>
    <x v="22"/>
    <x v="7"/>
    <x v="6"/>
    <s v="MASAYA"/>
    <x v="6"/>
    <x v="6"/>
    <n v="6448950.7000000002"/>
    <n v="1091"/>
    <n v="120"/>
    <n v="971"/>
    <x v="0"/>
    <n v="1091"/>
    <x v="131"/>
    <n v="971"/>
    <x v="0"/>
    <n v="950220.26"/>
    <n v="5498730.4400000004"/>
    <x v="0"/>
    <n v="1711605.42"/>
    <n v="520953.19"/>
    <n v="1190652.23"/>
    <n v="6"/>
    <n v="102568.56"/>
  </r>
  <r>
    <x v="22"/>
    <x v="120"/>
    <x v="9"/>
    <s v="CIUDAD SANDINO"/>
    <x v="9"/>
    <x v="9"/>
    <n v="1777474.34"/>
    <n v="228"/>
    <n v="38"/>
    <n v="190"/>
    <x v="0"/>
    <n v="228"/>
    <x v="132"/>
    <n v="190"/>
    <x v="0"/>
    <n v="345689.65"/>
    <n v="1431784.69"/>
    <x v="0"/>
    <n v="408139.45"/>
    <n v="50580.55"/>
    <n v="357558.9"/>
    <n v="23"/>
    <n v="649949.89"/>
  </r>
  <r>
    <x v="22"/>
    <x v="121"/>
    <x v="15"/>
    <s v="CARAZO"/>
    <x v="13"/>
    <x v="15"/>
    <n v="8852588.1899999995"/>
    <n v="1174"/>
    <n v="147"/>
    <n v="1027"/>
    <x v="0"/>
    <n v="1174"/>
    <x v="133"/>
    <n v="1027"/>
    <x v="0"/>
    <n v="1699764.98"/>
    <n v="7152823.9100000001"/>
    <x v="0"/>
    <n v="2216429.13"/>
    <n v="1069262.3400000001"/>
    <n v="1147166.79"/>
    <n v="30"/>
    <n v="264752.52"/>
  </r>
  <r>
    <x v="22"/>
    <x v="0"/>
    <x v="0"/>
    <s v="CHINANDEGA"/>
    <x v="0"/>
    <x v="0"/>
    <n v="3522648.45"/>
    <n v="547"/>
    <n v="70"/>
    <n v="477"/>
    <x v="0"/>
    <n v="547"/>
    <x v="134"/>
    <n v="477"/>
    <x v="0"/>
    <n v="503759.67"/>
    <n v="3018888.78"/>
    <x v="0"/>
    <n v="902338.35000000009"/>
    <n v="73408.81"/>
    <n v="828929.54"/>
    <n v="37"/>
    <n v="618401.28000000003"/>
  </r>
  <r>
    <x v="22"/>
    <x v="36"/>
    <x v="16"/>
    <s v="RIVAS"/>
    <x v="14"/>
    <x v="16"/>
    <n v="2648261.19"/>
    <n v="203"/>
    <n v="55"/>
    <n v="148"/>
    <x v="0"/>
    <n v="203"/>
    <x v="14"/>
    <n v="148"/>
    <x v="0"/>
    <n v="730216.56"/>
    <n v="1918044.63"/>
    <x v="0"/>
    <n v="986219.7"/>
    <n v="303083.26"/>
    <n v="683136.44"/>
    <n v="11"/>
    <n v="105957.24"/>
  </r>
  <r>
    <x v="22"/>
    <x v="4"/>
    <x v="4"/>
    <s v="ESTELI"/>
    <x v="4"/>
    <x v="4"/>
    <n v="9755262.4199999999"/>
    <n v="530"/>
    <n v="148"/>
    <n v="382"/>
    <x v="0"/>
    <n v="530"/>
    <x v="135"/>
    <n v="382"/>
    <x v="0"/>
    <n v="2468935.19"/>
    <n v="7286327.2300000004"/>
    <x v="0"/>
    <n v="4229550.6900000004"/>
    <n v="708170.67"/>
    <n v="3521380.02"/>
    <n v="70"/>
    <n v="1231963.3399999999"/>
  </r>
  <r>
    <x v="22"/>
    <x v="5"/>
    <x v="2"/>
    <s v="JINOTEGA"/>
    <x v="2"/>
    <x v="2"/>
    <n v="10276713.039999999"/>
    <n v="1357"/>
    <n v="239"/>
    <n v="1118"/>
    <x v="0"/>
    <n v="1357"/>
    <x v="136"/>
    <n v="1118"/>
    <x v="0"/>
    <n v="2759991.79"/>
    <n v="7516720.5499999998"/>
    <x v="0"/>
    <n v="6074427.0899999999"/>
    <n v="495441.27"/>
    <n v="5578985.8200000003"/>
    <n v="40"/>
    <n v="1023482.5800000001"/>
  </r>
  <r>
    <x v="22"/>
    <x v="122"/>
    <x v="19"/>
    <s v="BOACO"/>
    <x v="16"/>
    <x v="19"/>
    <n v="3006789.22"/>
    <n v="482"/>
    <n v="56"/>
    <n v="426"/>
    <x v="0"/>
    <n v="482"/>
    <x v="66"/>
    <n v="426"/>
    <x v="0"/>
    <n v="434968.65"/>
    <n v="2571820.5699999998"/>
    <x v="0"/>
    <n v="1074982.47"/>
    <n v="471443.57"/>
    <n v="603538.9"/>
    <n v="20"/>
    <n v="401067.7"/>
  </r>
  <r>
    <x v="22"/>
    <x v="56"/>
    <x v="9"/>
    <s v="TIPITAPA"/>
    <x v="9"/>
    <x v="9"/>
    <n v="14180569.57"/>
    <n v="1480"/>
    <n v="138"/>
    <n v="1342"/>
    <x v="0"/>
    <n v="1480"/>
    <x v="137"/>
    <n v="1342"/>
    <x v="0"/>
    <n v="1761485.29"/>
    <n v="12419084.279999999"/>
    <x v="0"/>
    <n v="1286361.55"/>
    <n v="1256136.24"/>
    <n v="30225.31"/>
    <n v="0"/>
    <n v="0"/>
  </r>
  <r>
    <x v="22"/>
    <x v="123"/>
    <x v="9"/>
    <s v="SAN RAFAEL DEL SUR"/>
    <x v="9"/>
    <x v="9"/>
    <n v="2242002.11"/>
    <n v="509"/>
    <n v="72"/>
    <n v="437"/>
    <x v="0"/>
    <n v="509"/>
    <x v="81"/>
    <n v="437"/>
    <x v="0"/>
    <n v="421730.25"/>
    <n v="1820271.86"/>
    <x v="0"/>
    <n v="1137032.6299999999"/>
    <n v="308503.01"/>
    <n v="828529.62"/>
    <n v="22"/>
    <n v="324648.02"/>
  </r>
  <r>
    <x v="22"/>
    <x v="124"/>
    <x v="9"/>
    <s v="MANAGUA"/>
    <x v="9"/>
    <x v="9"/>
    <n v="12804104.33"/>
    <n v="1464"/>
    <n v="114"/>
    <n v="1350"/>
    <x v="0"/>
    <n v="1464"/>
    <x v="138"/>
    <n v="1350"/>
    <x v="0"/>
    <n v="868696.09"/>
    <n v="11935408.24"/>
    <x v="0"/>
    <n v="5184682.4000000004"/>
    <n v="3016892.43"/>
    <n v="2167789.9700000002"/>
    <n v="39"/>
    <n v="1403307"/>
  </r>
  <r>
    <x v="23"/>
    <x v="26"/>
    <x v="9"/>
    <s v="Managua"/>
    <x v="9"/>
    <x v="9"/>
    <n v="41805149.68999999"/>
    <n v="1709"/>
    <n v="924"/>
    <n v="782"/>
    <x v="2"/>
    <n v="1700"/>
    <x v="139"/>
    <n v="781"/>
    <x v="6"/>
    <n v="19294979"/>
    <n v="15057381"/>
    <x v="18"/>
    <n v="0.14439522620488915"/>
    <n v="6.9015927562130694E-2"/>
    <n v="7.5379298642758455E-2"/>
    <n v="316"/>
    <n v="4776999.37"/>
  </r>
  <r>
    <x v="23"/>
    <x v="0"/>
    <x v="0"/>
    <s v="Chinandega"/>
    <x v="0"/>
    <x v="0"/>
    <n v="19468537.420000017"/>
    <n v="1062"/>
    <n v="465"/>
    <n v="597"/>
    <x v="0"/>
    <n v="1056"/>
    <x v="140"/>
    <n v="593"/>
    <x v="0"/>
    <n v="8241225"/>
    <n v="11227312"/>
    <x v="0"/>
    <n v="0.12094219235500597"/>
    <n v="5.4207848916915588E-2"/>
    <n v="6.6734343438090385E-2"/>
    <n v="121"/>
    <n v="1738674.98"/>
  </r>
  <r>
    <x v="23"/>
    <x v="4"/>
    <x v="4"/>
    <s v="Esteli"/>
    <x v="4"/>
    <x v="4"/>
    <n v="45793434.330000006"/>
    <n v="1896"/>
    <n v="870"/>
    <n v="1026"/>
    <x v="0"/>
    <n v="1896"/>
    <x v="141"/>
    <n v="1026"/>
    <x v="0"/>
    <n v="20432571"/>
    <n v="25360863"/>
    <x v="0"/>
    <n v="7.7304851759128615E-2"/>
    <n v="4.709126324951169E-2"/>
    <n v="3.0213588509616925E-2"/>
    <n v="54"/>
    <n v="561844.31999999995"/>
  </r>
  <r>
    <x v="23"/>
    <x v="6"/>
    <x v="5"/>
    <s v="Leon"/>
    <x v="5"/>
    <x v="5"/>
    <n v="18442792.050000008"/>
    <n v="994"/>
    <n v="353"/>
    <n v="641"/>
    <x v="0"/>
    <n v="994"/>
    <x v="142"/>
    <n v="641"/>
    <x v="0"/>
    <n v="6057888"/>
    <n v="12384904"/>
    <x v="0"/>
    <n v="5.9522968965741795E-2"/>
    <n v="3.8084388586168173E-2"/>
    <n v="2.1438580379573621E-2"/>
    <n v="9"/>
    <n v="94255.87"/>
  </r>
  <r>
    <x v="24"/>
    <x v="125"/>
    <x v="12"/>
    <s v="BLUEFIELDS"/>
    <x v="12"/>
    <x v="12"/>
    <n v="7396984.9699999997"/>
    <n v="740"/>
    <n v="268"/>
    <n v="472"/>
    <x v="0"/>
    <n v="685"/>
    <x v="143"/>
    <n v="435"/>
    <x v="0"/>
    <n v="3219928.1000000024"/>
    <n v="4177056.8699999987"/>
    <x v="0"/>
    <n v="0.12123540924269294"/>
    <n v="8.3022477737980285E-2"/>
    <n v="3.8212931504712652E-2"/>
    <n v="0"/>
    <n v="0"/>
  </r>
  <r>
    <x v="24"/>
    <x v="122"/>
    <x v="19"/>
    <s v="BOACO"/>
    <x v="16"/>
    <x v="19"/>
    <n v="4281780.9800000004"/>
    <n v="500"/>
    <n v="146"/>
    <n v="354"/>
    <x v="0"/>
    <n v="494"/>
    <x v="144"/>
    <n v="351"/>
    <x v="0"/>
    <n v="1488524.0100000005"/>
    <n v="2793256.9700000016"/>
    <x v="0"/>
    <n v="0.30583609159756697"/>
    <n v="0.2417001604785492"/>
    <n v="6.4135931119017775E-2"/>
    <n v="0"/>
    <n v="0"/>
  </r>
  <r>
    <x v="24"/>
    <x v="0"/>
    <x v="0"/>
    <s v="CHINANDEGA"/>
    <x v="0"/>
    <x v="0"/>
    <n v="16237158.189999999"/>
    <n v="2019"/>
    <n v="396"/>
    <n v="1623"/>
    <x v="0"/>
    <n v="1904"/>
    <x v="145"/>
    <n v="1538"/>
    <x v="0"/>
    <n v="3844095.7600000002"/>
    <n v="12393062.430000013"/>
    <x v="0"/>
    <n v="0.12927793431813561"/>
    <n v="6.8894124631300305E-2"/>
    <n v="6.0383809686835307E-2"/>
    <n v="0"/>
    <n v="0"/>
  </r>
  <r>
    <x v="24"/>
    <x v="4"/>
    <x v="4"/>
    <s v="ESTELI"/>
    <x v="4"/>
    <x v="4"/>
    <n v="9823670.8300000001"/>
    <n v="1016"/>
    <n v="307"/>
    <n v="709"/>
    <x v="0"/>
    <n v="942"/>
    <x v="109"/>
    <n v="651"/>
    <x v="0"/>
    <n v="3478436.7799999979"/>
    <n v="6345234.0500000007"/>
    <x v="0"/>
    <n v="0.11644832158937479"/>
    <n v="0.10078803912854646"/>
    <n v="1.5660282460828331E-2"/>
    <n v="0"/>
    <n v="0"/>
  </r>
  <r>
    <x v="24"/>
    <x v="82"/>
    <x v="17"/>
    <s v="JALAPA"/>
    <x v="8"/>
    <x v="17"/>
    <n v="3498768.36"/>
    <n v="372"/>
    <n v="122"/>
    <n v="250"/>
    <x v="0"/>
    <n v="370"/>
    <x v="146"/>
    <n v="249"/>
    <x v="0"/>
    <n v="1477120.9200000006"/>
    <n v="2021647.4400000013"/>
    <x v="0"/>
    <n v="8.5889287051858387E-2"/>
    <n v="1.9320438807215009E-2"/>
    <n v="6.6568848244643375E-2"/>
    <n v="0"/>
    <n v="0"/>
  </r>
  <r>
    <x v="24"/>
    <x v="35"/>
    <x v="15"/>
    <s v="JINOTEPE"/>
    <x v="13"/>
    <x v="15"/>
    <n v="7123540.1299999999"/>
    <n v="775"/>
    <n v="259"/>
    <n v="516"/>
    <x v="0"/>
    <n v="732"/>
    <x v="147"/>
    <n v="488"/>
    <x v="0"/>
    <n v="2104316.9500000002"/>
    <n v="5019223.18"/>
    <x v="0"/>
    <n v="0.12562954144542737"/>
    <n v="7.9759222188869786E-2"/>
    <n v="4.5870319256557587E-2"/>
    <n v="0"/>
    <n v="0"/>
  </r>
  <r>
    <x v="24"/>
    <x v="47"/>
    <x v="1"/>
    <s v="JUIGALPA"/>
    <x v="1"/>
    <x v="1"/>
    <n v="5005035.22"/>
    <n v="653"/>
    <n v="165"/>
    <n v="488"/>
    <x v="0"/>
    <n v="642"/>
    <x v="148"/>
    <n v="481"/>
    <x v="0"/>
    <n v="1221468.9899999993"/>
    <n v="3783566.2299999991"/>
    <x v="0"/>
    <n v="0.14057544234424013"/>
    <n v="0.10144713627010211"/>
    <n v="3.9128306074138017E-2"/>
    <n v="0"/>
    <n v="0"/>
  </r>
  <r>
    <x v="24"/>
    <x v="6"/>
    <x v="5"/>
    <s v="LEON"/>
    <x v="5"/>
    <x v="5"/>
    <n v="15965509.949999999"/>
    <n v="1527"/>
    <n v="405"/>
    <n v="1122"/>
    <x v="0"/>
    <n v="1410"/>
    <x v="149"/>
    <n v="1045"/>
    <x v="0"/>
    <n v="5184650.4000000041"/>
    <n v="10780859.549999997"/>
    <x v="0"/>
    <n v="0.15142151222047273"/>
    <n v="9.0335395769804455E-2"/>
    <n v="6.1086116450668276E-2"/>
    <n v="0"/>
    <n v="0"/>
  </r>
  <r>
    <x v="24"/>
    <x v="126"/>
    <x v="9"/>
    <s v="MANAGUA"/>
    <x v="9"/>
    <x v="9"/>
    <n v="14894266.970000001"/>
    <n v="1407"/>
    <n v="371"/>
    <n v="1036"/>
    <x v="0"/>
    <n v="1303"/>
    <x v="150"/>
    <n v="962"/>
    <x v="0"/>
    <n v="4967434.4900000021"/>
    <n v="9926832.4799999986"/>
    <x v="0"/>
    <n v="0.1419028841269655"/>
    <n v="6.4393914244441741E-2"/>
    <n v="7.7508969882523759E-2"/>
    <n v="0"/>
    <n v="0"/>
  </r>
  <r>
    <x v="24"/>
    <x v="127"/>
    <x v="9"/>
    <s v="MANAGUA"/>
    <x v="9"/>
    <x v="9"/>
    <n v="14778068.16"/>
    <n v="1316"/>
    <n v="326"/>
    <n v="990"/>
    <x v="0"/>
    <n v="1248"/>
    <x v="151"/>
    <n v="939"/>
    <x v="0"/>
    <n v="4686250.6499999985"/>
    <n v="10091817.510000011"/>
    <x v="0"/>
    <n v="0.1136948335742417"/>
    <n v="8.0623368162892575E-2"/>
    <n v="3.307146541134913E-2"/>
    <n v="0"/>
    <n v="0"/>
  </r>
  <r>
    <x v="24"/>
    <x v="128"/>
    <x v="9"/>
    <s v="MANAGUA"/>
    <x v="9"/>
    <x v="9"/>
    <n v="14857600.98"/>
    <n v="1617"/>
    <n v="395"/>
    <n v="1222"/>
    <x v="0"/>
    <n v="1478"/>
    <x v="152"/>
    <n v="1117"/>
    <x v="0"/>
    <n v="4648898.0299999993"/>
    <n v="10208702.950000005"/>
    <x v="0"/>
    <n v="0.12338145454758331"/>
    <n v="7.6294230914256161E-2"/>
    <n v="4.7087223633327152E-2"/>
    <n v="0"/>
    <n v="0"/>
  </r>
  <r>
    <x v="24"/>
    <x v="7"/>
    <x v="6"/>
    <s v="MASAYA"/>
    <x v="6"/>
    <x v="6"/>
    <n v="11252922.699999999"/>
    <n v="1398"/>
    <n v="440"/>
    <n v="958"/>
    <x v="0"/>
    <n v="1307"/>
    <x v="153"/>
    <n v="897"/>
    <x v="0"/>
    <n v="4487489.8400000017"/>
    <n v="6765432.8599999938"/>
    <x v="0"/>
    <n v="0.185"/>
    <n v="0.1226"/>
    <n v="6.2399999999999997E-2"/>
    <n v="0"/>
    <n v="0"/>
  </r>
  <r>
    <x v="24"/>
    <x v="8"/>
    <x v="7"/>
    <s v="MATAGALPA"/>
    <x v="7"/>
    <x v="7"/>
    <n v="8512848.4299999997"/>
    <n v="956"/>
    <n v="392"/>
    <n v="564"/>
    <x v="0"/>
    <n v="928"/>
    <x v="154"/>
    <n v="543"/>
    <x v="0"/>
    <n v="3941784.5900000008"/>
    <n v="4571063.8400000026"/>
    <x v="0"/>
    <n v="0.16214221730246414"/>
    <n v="0.110500076177205"/>
    <n v="5.1642141125259139E-2"/>
    <n v="0"/>
    <n v="0"/>
  </r>
  <r>
    <x v="24"/>
    <x v="65"/>
    <x v="20"/>
    <s v="NUEVA GUINEA"/>
    <x v="8"/>
    <x v="20"/>
    <n v="6562465.3700000001"/>
    <n v="704"/>
    <n v="267"/>
    <n v="437"/>
    <x v="0"/>
    <n v="670"/>
    <x v="155"/>
    <n v="418"/>
    <x v="0"/>
    <n v="2825694.3100000015"/>
    <n v="3736771.0600000019"/>
    <x v="0"/>
    <n v="8.948066875665639E-2"/>
    <n v="5.3158208132380563E-2"/>
    <n v="3.6322460624275826E-2"/>
    <n v="0"/>
    <n v="0"/>
  </r>
  <r>
    <x v="24"/>
    <x v="9"/>
    <x v="17"/>
    <s v="OCOTAL"/>
    <x v="8"/>
    <x v="17"/>
    <n v="7710775.3600000003"/>
    <n v="785"/>
    <n v="235"/>
    <n v="550"/>
    <x v="0"/>
    <n v="766"/>
    <x v="75"/>
    <n v="541"/>
    <x v="0"/>
    <n v="3433075.3000000003"/>
    <n v="4277700.0600000024"/>
    <x v="0"/>
    <n v="7.3495166639117149E-2"/>
    <n v="1.8571932563731179E-2"/>
    <n v="5.492323407538597E-2"/>
    <n v="0"/>
    <n v="0"/>
  </r>
  <r>
    <x v="24"/>
    <x v="36"/>
    <x v="16"/>
    <s v="RIVAS"/>
    <x v="14"/>
    <x v="16"/>
    <n v="10917589.779999999"/>
    <n v="1086"/>
    <n v="395"/>
    <n v="691"/>
    <x v="0"/>
    <n v="999"/>
    <x v="156"/>
    <n v="642"/>
    <x v="0"/>
    <n v="5070232.0900000045"/>
    <n v="5847357.6899999985"/>
    <x v="0"/>
    <n v="0.11993232814065324"/>
    <n v="6.5914212248410708E-2"/>
    <n v="5.4018115892242535E-2"/>
    <n v="0"/>
    <n v="0"/>
  </r>
  <r>
    <x v="24"/>
    <x v="12"/>
    <x v="7"/>
    <s v="SEBACO"/>
    <x v="7"/>
    <x v="7"/>
    <n v="4790033.21"/>
    <n v="552"/>
    <n v="201"/>
    <n v="351"/>
    <x v="0"/>
    <n v="541"/>
    <x v="157"/>
    <n v="349"/>
    <x v="0"/>
    <n v="2202802.4399999995"/>
    <n v="2587230.7700000028"/>
    <x v="0"/>
    <n v="0.2146953173211924"/>
    <n v="0.14421195213383492"/>
    <n v="7.0483365187357483E-2"/>
    <n v="0"/>
    <n v="0"/>
  </r>
  <r>
    <x v="24"/>
    <x v="62"/>
    <x v="9"/>
    <s v="TICUANTEPE"/>
    <x v="9"/>
    <x v="9"/>
    <n v="4144071.28"/>
    <n v="544"/>
    <n v="202"/>
    <n v="342"/>
    <x v="0"/>
    <n v="530"/>
    <x v="158"/>
    <n v="337"/>
    <x v="0"/>
    <n v="1784292.2699999998"/>
    <n v="2359779.0099999998"/>
    <x v="0"/>
    <n v="0.109737892828909"/>
    <n v="7.2884405115734407E-2"/>
    <n v="3.6853487713174593E-2"/>
    <n v="0"/>
    <n v="0"/>
  </r>
  <r>
    <x v="24"/>
    <x v="56"/>
    <x v="9"/>
    <s v="MANAGUA"/>
    <x v="9"/>
    <x v="9"/>
    <n v="4888246.05"/>
    <n v="596"/>
    <n v="147"/>
    <n v="449"/>
    <x v="0"/>
    <n v="553"/>
    <x v="159"/>
    <n v="416"/>
    <x v="0"/>
    <n v="1280677.2700000005"/>
    <n v="3607568.7800000012"/>
    <x v="0"/>
    <n v="0.14523729221854509"/>
    <n v="0.11199618521657682"/>
    <n v="3.3241107001968265E-2"/>
    <n v="0"/>
    <n v="0"/>
  </r>
  <r>
    <x v="24"/>
    <x v="129"/>
    <x v="3"/>
    <s v="PUERTO CABEZAS"/>
    <x v="3"/>
    <x v="3"/>
    <n v="7609063.1299999999"/>
    <n v="692"/>
    <n v="248"/>
    <n v="444"/>
    <x v="0"/>
    <n v="672"/>
    <x v="160"/>
    <n v="430"/>
    <x v="0"/>
    <n v="3114353.7600000002"/>
    <n v="4494709.3700000029"/>
    <x v="0"/>
    <n v="0.29023403831320282"/>
    <n v="0.21449094351251616"/>
    <n v="7.5743094800686667E-2"/>
    <n v="0"/>
    <n v="0"/>
  </r>
  <r>
    <x v="24"/>
    <x v="130"/>
    <x v="9"/>
    <s v="MANAGUA"/>
    <x v="9"/>
    <x v="9"/>
    <n v="9008837.9299999829"/>
    <n v="1914"/>
    <n v="661"/>
    <n v="1253"/>
    <x v="0"/>
    <n v="1904"/>
    <x v="161"/>
    <n v="1244"/>
    <x v="0"/>
    <n v="3764939.6800000044"/>
    <n v="5243898.2500000047"/>
    <x v="0"/>
    <n v="1"/>
    <n v="0"/>
    <n v="1"/>
    <n v="3300"/>
    <n v="10761686.509999976"/>
  </r>
  <r>
    <x v="25"/>
    <x v="131"/>
    <x v="9"/>
    <s v="Managua"/>
    <x v="9"/>
    <x v="9"/>
    <n v="49041677.299999997"/>
    <n v="71"/>
    <n v="38"/>
    <n v="10"/>
    <x v="11"/>
    <n v="52"/>
    <x v="53"/>
    <n v="8"/>
    <x v="10"/>
    <n v="23132347.18"/>
    <n v="8395643.8599999994"/>
    <x v="19"/>
    <n v="10044877.75"/>
    <n v="8702392.3499999996"/>
    <n v="1342485.4"/>
    <n v="0"/>
    <n v="0"/>
  </r>
  <r>
    <x v="26"/>
    <x v="132"/>
    <x v="4"/>
    <s v="ESTELI"/>
    <x v="4"/>
    <x v="4"/>
    <n v="8215310.0300000003"/>
    <n v="430"/>
    <n v="122"/>
    <n v="308"/>
    <x v="0"/>
    <n v="423"/>
    <x v="146"/>
    <n v="302"/>
    <x v="0"/>
    <n v="2022140.69"/>
    <n v="6193169.3399999999"/>
    <x v="0"/>
    <n v="4.19E-2"/>
    <n v="0.02"/>
    <n v="2.1899999999999999E-2"/>
    <n v="19"/>
    <n v="106930.36"/>
  </r>
  <r>
    <x v="26"/>
    <x v="132"/>
    <x v="4"/>
    <s v="CONDEGA"/>
    <x v="4"/>
    <x v="4"/>
    <n v="5941134.3300000001"/>
    <n v="400"/>
    <n v="129"/>
    <n v="271"/>
    <x v="0"/>
    <n v="399"/>
    <x v="115"/>
    <n v="270"/>
    <x v="0"/>
    <n v="1696699.13"/>
    <n v="4244435.2"/>
    <x v="0"/>
    <n v="1.35E-2"/>
    <n v="4.3E-3"/>
    <n v="9.1999999999999998E-3"/>
    <n v="11"/>
    <n v="39728.89"/>
  </r>
  <r>
    <x v="26"/>
    <x v="132"/>
    <x v="7"/>
    <s v="ESTELI"/>
    <x v="7"/>
    <x v="7"/>
    <n v="2631869.27"/>
    <n v="183"/>
    <n v="55"/>
    <n v="128"/>
    <x v="0"/>
    <n v="183"/>
    <x v="14"/>
    <n v="128"/>
    <x v="0"/>
    <n v="1057996.3899999999"/>
    <n v="1573872.88"/>
    <x v="0"/>
    <n v="5.3499999999999999E-2"/>
    <n v="3.1199999999999999E-2"/>
    <n v="2.23E-2"/>
    <n v="11"/>
    <n v="72724.899999999994"/>
  </r>
  <r>
    <x v="27"/>
    <x v="133"/>
    <x v="21"/>
    <s v="OCOTAL"/>
    <x v="8"/>
    <x v="21"/>
    <n v="47757339.960000016"/>
    <n v="1952"/>
    <n v="657"/>
    <n v="1295"/>
    <x v="0"/>
    <n v="1903"/>
    <x v="162"/>
    <n v="1271"/>
    <x v="0"/>
    <n v="22269210.969999984"/>
    <n v="25488128.989999983"/>
    <x v="0"/>
    <n v="1.1161355101570861E-2"/>
    <n v="8.3348205811586817E-3"/>
    <n v="2.8265345204121781E-3"/>
    <n v="178"/>
    <n v="797900.45000000007"/>
  </r>
  <r>
    <x v="27"/>
    <x v="134"/>
    <x v="21"/>
    <s v="JALAPA"/>
    <x v="8"/>
    <x v="21"/>
    <n v="50898420.499999978"/>
    <n v="2394"/>
    <n v="1137"/>
    <n v="1257"/>
    <x v="0"/>
    <n v="2345"/>
    <x v="163"/>
    <n v="1234"/>
    <x v="0"/>
    <n v="28259336.040000003"/>
    <n v="22639084.459999982"/>
    <x v="0"/>
    <n v="8.9988717822785912E-3"/>
    <n v="2.6422470221841182E-3"/>
    <n v="6.3566247600944734E-3"/>
    <n v="225"/>
    <n v="796439.67999999982"/>
  </r>
  <r>
    <x v="27"/>
    <x v="135"/>
    <x v="10"/>
    <s v="SOMOTO"/>
    <x v="10"/>
    <x v="10"/>
    <n v="44743039.039999984"/>
    <n v="2442"/>
    <n v="931"/>
    <n v="1511"/>
    <x v="0"/>
    <n v="2426"/>
    <x v="164"/>
    <n v="1501"/>
    <x v="0"/>
    <n v="18388935.869999994"/>
    <n v="26354103.169999998"/>
    <x v="0"/>
    <n v="1.6856106696859732E-2"/>
    <n v="6.5303270915233764E-3"/>
    <n v="1.0325779605336354E-2"/>
    <n v="201"/>
    <n v="680514.32"/>
  </r>
  <r>
    <x v="27"/>
    <x v="136"/>
    <x v="22"/>
    <s v="ESTELI"/>
    <x v="4"/>
    <x v="22"/>
    <n v="41770279.450000033"/>
    <n v="1290"/>
    <n v="553"/>
    <n v="737"/>
    <x v="0"/>
    <n v="1252"/>
    <x v="165"/>
    <n v="726"/>
    <x v="0"/>
    <n v="22496494.340000011"/>
    <n v="19273785.109999999"/>
    <x v="0"/>
    <n v="2.8288862692777583E-2"/>
    <n v="7.0003314282351499E-3"/>
    <n v="2.1288531264542433E-2"/>
    <n v="103"/>
    <n v="706145.16000000027"/>
  </r>
  <r>
    <x v="27"/>
    <x v="137"/>
    <x v="21"/>
    <s v="EL JICARO"/>
    <x v="8"/>
    <x v="21"/>
    <n v="46201410.769999996"/>
    <n v="2176"/>
    <n v="1130"/>
    <n v="1046"/>
    <x v="0"/>
    <n v="2132"/>
    <x v="166"/>
    <n v="1022"/>
    <x v="0"/>
    <n v="25982989.749999985"/>
    <n v="20218421.02"/>
    <x v="0"/>
    <n v="1.3071626816905531E-3"/>
    <n v="3.2067722074020124E-4"/>
    <n v="9.8648546095035194E-4"/>
    <n v="22"/>
    <n v="309028.15999999997"/>
  </r>
  <r>
    <x v="27"/>
    <x v="138"/>
    <x v="22"/>
    <s v="LA TRINIDAD"/>
    <x v="4"/>
    <x v="22"/>
    <n v="27637293.420000024"/>
    <n v="1485"/>
    <n v="603"/>
    <n v="882"/>
    <x v="0"/>
    <n v="1477"/>
    <x v="167"/>
    <n v="876"/>
    <x v="0"/>
    <n v="13986325.649999989"/>
    <n v="13650967.770000003"/>
    <x v="0"/>
    <n v="2.0015901397916248E-2"/>
    <n v="9.0437383357924988E-3"/>
    <n v="1.0972163062123749E-2"/>
    <n v="33"/>
    <n v="101809.62000000001"/>
  </r>
  <r>
    <x v="27"/>
    <x v="139"/>
    <x v="22"/>
    <s v="CONDEGA"/>
    <x v="4"/>
    <x v="22"/>
    <n v="34404083.729999989"/>
    <n v="1522"/>
    <n v="569"/>
    <n v="953"/>
    <x v="0"/>
    <n v="1466"/>
    <x v="168"/>
    <n v="925"/>
    <x v="0"/>
    <n v="15970161.650000006"/>
    <n v="18433922.080000002"/>
    <x v="0"/>
    <n v="1.0285765572981302E-2"/>
    <n v="7.5429185103892914E-4"/>
    <n v="9.5314737219423726E-3"/>
    <n v="24"/>
    <n v="174930.46"/>
  </r>
  <r>
    <x v="27"/>
    <x v="140"/>
    <x v="21"/>
    <s v="QUILALI"/>
    <x v="8"/>
    <x v="21"/>
    <n v="50354139.720000021"/>
    <n v="2036"/>
    <n v="1066"/>
    <n v="970"/>
    <x v="0"/>
    <n v="1984"/>
    <x v="169"/>
    <n v="953"/>
    <x v="0"/>
    <n v="30006054.719999995"/>
    <n v="20348085"/>
    <x v="0"/>
    <n v="0"/>
    <n v="0"/>
    <n v="0"/>
    <n v="13"/>
    <n v="93672.63"/>
  </r>
  <r>
    <x v="27"/>
    <x v="141"/>
    <x v="2"/>
    <s v="WIWILI"/>
    <x v="2"/>
    <x v="2"/>
    <n v="62442716.709999949"/>
    <n v="2316"/>
    <n v="1243"/>
    <n v="1073"/>
    <x v="0"/>
    <n v="2289"/>
    <x v="170"/>
    <n v="1062"/>
    <x v="0"/>
    <n v="39837855.150000006"/>
    <n v="22604861.560000017"/>
    <x v="0"/>
    <n v="2.3200899581744048E-3"/>
    <n v="2.3200899581744048E-3"/>
    <n v="0"/>
    <n v="1"/>
    <n v="72003.14"/>
  </r>
  <r>
    <x v="27"/>
    <x v="113"/>
    <x v="7"/>
    <s v="MATAGALPA"/>
    <x v="7"/>
    <x v="7"/>
    <n v="34148258.979999997"/>
    <n v="1791"/>
    <n v="647"/>
    <n v="1144"/>
    <x v="0"/>
    <n v="1781"/>
    <x v="102"/>
    <n v="1138"/>
    <x v="0"/>
    <n v="16869357.560000002"/>
    <n v="17278901.419999994"/>
    <x v="0"/>
    <n v="3.1351764686657541E-2"/>
    <n v="6.7988947880469669E-3"/>
    <n v="2.4552869898610573E-2"/>
    <n v="109"/>
    <n v="979826.99999999988"/>
  </r>
  <r>
    <x v="27"/>
    <x v="142"/>
    <x v="2"/>
    <s v="JINOTEGA"/>
    <x v="2"/>
    <x v="2"/>
    <n v="32071881.519999992"/>
    <n v="1631"/>
    <n v="607"/>
    <n v="1024"/>
    <x v="0"/>
    <n v="1622"/>
    <x v="171"/>
    <n v="1022"/>
    <x v="0"/>
    <n v="16986852.77"/>
    <n v="15085028.75"/>
    <x v="0"/>
    <n v="3.7565565626347455E-2"/>
    <n v="1.2021226124808913E-2"/>
    <n v="2.5544339501538546E-2"/>
    <n v="372"/>
    <n v="1608786.22"/>
  </r>
  <r>
    <x v="27"/>
    <x v="143"/>
    <x v="2"/>
    <s v="SAN SEBASTIAN DE YALI"/>
    <x v="2"/>
    <x v="2"/>
    <n v="46066015.400000006"/>
    <n v="1455"/>
    <n v="805"/>
    <n v="650"/>
    <x v="0"/>
    <n v="1329"/>
    <x v="172"/>
    <n v="617"/>
    <x v="0"/>
    <n v="30797759.880000006"/>
    <n v="15268255.519999998"/>
    <x v="0"/>
    <n v="1.4061063983406733E-2"/>
    <n v="5.9164079557008963E-3"/>
    <n v="8.1446560277058377E-3"/>
    <n v="27"/>
    <n v="489293.13000000006"/>
  </r>
  <r>
    <x v="27"/>
    <x v="144"/>
    <x v="2"/>
    <s v="SANTA MARIA DE PANTASMA"/>
    <x v="2"/>
    <x v="2"/>
    <n v="56730369.389999993"/>
    <n v="2455"/>
    <n v="1283"/>
    <n v="1172"/>
    <x v="0"/>
    <n v="2404"/>
    <x v="173"/>
    <n v="1156"/>
    <x v="0"/>
    <n v="33831337.32"/>
    <n v="22899032.07"/>
    <x v="0"/>
    <n v="0"/>
    <n v="0"/>
    <n v="0"/>
    <n v="0"/>
    <n v="0"/>
  </r>
  <r>
    <x v="27"/>
    <x v="145"/>
    <x v="2"/>
    <s v="EL CUA"/>
    <x v="2"/>
    <x v="2"/>
    <n v="39890893.740000069"/>
    <n v="1229"/>
    <n v="591"/>
    <n v="638"/>
    <x v="0"/>
    <n v="1209"/>
    <x v="174"/>
    <n v="628"/>
    <x v="0"/>
    <n v="22809815.490000006"/>
    <n v="17081078.249999989"/>
    <x v="0"/>
    <n v="1.2558378693272143E-2"/>
    <n v="3.9664628983065676E-3"/>
    <n v="8.5919157949655763E-3"/>
    <n v="0"/>
    <n v="0"/>
  </r>
  <r>
    <x v="27"/>
    <x v="146"/>
    <x v="10"/>
    <s v="SAN JUAN DE RIO COCO"/>
    <x v="10"/>
    <x v="10"/>
    <n v="36040272.870000057"/>
    <n v="1391"/>
    <n v="643"/>
    <n v="748"/>
    <x v="0"/>
    <n v="1290"/>
    <x v="175"/>
    <n v="700"/>
    <x v="0"/>
    <n v="19075247.730000041"/>
    <n v="16965025.140000015"/>
    <x v="0"/>
    <n v="1.1010487945842218E-2"/>
    <n v="1.96199679883278E-3"/>
    <n v="9.0484911470094381E-3"/>
    <n v="13"/>
    <n v="320336.14999999997"/>
  </r>
  <r>
    <x v="27"/>
    <x v="147"/>
    <x v="7"/>
    <s v="SEBACO"/>
    <x v="7"/>
    <x v="7"/>
    <n v="19045229.499999996"/>
    <n v="846"/>
    <n v="352"/>
    <n v="494"/>
    <x v="0"/>
    <n v="832"/>
    <x v="176"/>
    <n v="489"/>
    <x v="0"/>
    <n v="10510738.270000001"/>
    <n v="8534491.2300000042"/>
    <x v="0"/>
    <n v="3.4790501211865166E-2"/>
    <n v="2.8627657650436827E-2"/>
    <n v="6.1628435614283364E-3"/>
    <n v="14"/>
    <n v="502185.34"/>
  </r>
  <r>
    <x v="27"/>
    <x v="148"/>
    <x v="7"/>
    <s v="LA DALIA"/>
    <x v="7"/>
    <x v="7"/>
    <n v="29857101.020000003"/>
    <n v="1475"/>
    <n v="739"/>
    <n v="736"/>
    <x v="0"/>
    <n v="1466"/>
    <x v="177"/>
    <n v="733"/>
    <x v="0"/>
    <n v="18175853.279999997"/>
    <n v="11681247.739999993"/>
    <x v="0"/>
    <n v="2.6340533512385855E-2"/>
    <n v="1.2770416650450813E-2"/>
    <n v="1.3570116861935041E-2"/>
    <n v="20"/>
    <n v="219229.15999999997"/>
  </r>
  <r>
    <x v="27"/>
    <x v="149"/>
    <x v="19"/>
    <s v="BOACO"/>
    <x v="16"/>
    <x v="19"/>
    <n v="28285523.359999962"/>
    <n v="891"/>
    <n v="358"/>
    <n v="533"/>
    <x v="0"/>
    <n v="887"/>
    <x v="156"/>
    <n v="530"/>
    <x v="0"/>
    <n v="14611432.730000004"/>
    <n v="13674090.629999997"/>
    <x v="0"/>
    <n v="4.9377094148983842E-2"/>
    <n v="1.8426158263595966E-2"/>
    <n v="3.0950935885387876E-2"/>
    <n v="0"/>
    <n v="0"/>
  </r>
  <r>
    <x v="27"/>
    <x v="150"/>
    <x v="5"/>
    <s v="LEON"/>
    <x v="5"/>
    <x v="5"/>
    <n v="22821341.119999997"/>
    <n v="846"/>
    <n v="228"/>
    <n v="618"/>
    <x v="0"/>
    <n v="833"/>
    <x v="178"/>
    <n v="610"/>
    <x v="0"/>
    <n v="6224477.0399999982"/>
    <n v="16596864.079999983"/>
    <x v="0"/>
    <n v="4.3598518367881089E-2"/>
    <n v="0"/>
    <n v="4.3598518367881089E-2"/>
    <n v="0"/>
    <n v="0"/>
  </r>
  <r>
    <x v="27"/>
    <x v="151"/>
    <x v="2"/>
    <s v="BOCAY"/>
    <x v="2"/>
    <x v="2"/>
    <n v="41818636.230000041"/>
    <n v="946"/>
    <n v="545"/>
    <n v="401"/>
    <x v="0"/>
    <n v="928"/>
    <x v="179"/>
    <n v="394"/>
    <x v="0"/>
    <n v="26129030.309999987"/>
    <n v="15689605.919999992"/>
    <x v="0"/>
    <n v="2.247599383276204E-2"/>
    <n v="1.7063967511405365E-2"/>
    <n v="5.4120263213566725E-3"/>
    <n v="0"/>
    <n v="0"/>
  </r>
  <r>
    <x v="27"/>
    <x v="152"/>
    <x v="21"/>
    <s v="OCOTAL"/>
    <x v="8"/>
    <x v="21"/>
    <n v="3329699.0999999996"/>
    <n v="70"/>
    <n v="45"/>
    <n v="25"/>
    <x v="0"/>
    <n v="69"/>
    <x v="180"/>
    <n v="25"/>
    <x v="0"/>
    <n v="2555061.91"/>
    <n v="774637.19"/>
    <x v="0"/>
    <n v="0"/>
    <n v="0"/>
    <n v="0"/>
    <n v="0"/>
    <n v="0"/>
  </r>
  <r>
    <x v="28"/>
    <x v="44"/>
    <x v="9"/>
    <s v="Managua"/>
    <x v="9"/>
    <x v="9"/>
    <n v="253240349.17999998"/>
    <n v="9953"/>
    <n v="5847"/>
    <n v="4106"/>
    <x v="0"/>
    <n v="9865"/>
    <x v="181"/>
    <n v="4074"/>
    <x v="0"/>
    <n v="146439779.96999976"/>
    <n v="106800569.21000001"/>
    <x v="0"/>
    <n v="6.2385259176422796"/>
    <n v="2.8771652687267602"/>
    <n v="3.3613606489155199"/>
    <n v="5442"/>
    <n v="75438503.189999998"/>
  </r>
  <r>
    <x v="28"/>
    <x v="50"/>
    <x v="9"/>
    <s v="Managua"/>
    <x v="9"/>
    <x v="9"/>
    <n v="191397777.47000009"/>
    <n v="7808"/>
    <n v="4405"/>
    <n v="3403"/>
    <x v="0"/>
    <n v="7760"/>
    <x v="182"/>
    <n v="3390"/>
    <x v="0"/>
    <n v="113812273.68999989"/>
    <n v="77585503.78000012"/>
    <x v="0"/>
    <n v="4.9567462016383814"/>
    <n v="2.3778847334088589"/>
    <n v="2.5788614682295221"/>
    <n v="4166"/>
    <n v="57551567.509999998"/>
  </r>
  <r>
    <x v="28"/>
    <x v="7"/>
    <x v="6"/>
    <s v="Masaya"/>
    <x v="6"/>
    <x v="6"/>
    <n v="124553080.72000006"/>
    <n v="5842"/>
    <n v="3182"/>
    <n v="2660"/>
    <x v="0"/>
    <n v="5794"/>
    <x v="183"/>
    <n v="2638"/>
    <x v="0"/>
    <n v="71118519.940000191"/>
    <n v="53434560.780000076"/>
    <x v="0"/>
    <n v="3.4278441902186922"/>
    <n v="1.581394467918978"/>
    <n v="1.8464497222997149"/>
    <n v="2587"/>
    <n v="35756229.109999999"/>
  </r>
  <r>
    <x v="28"/>
    <x v="0"/>
    <x v="0"/>
    <s v="Chinandega"/>
    <x v="0"/>
    <x v="0"/>
    <n v="110181559.56999981"/>
    <n v="5274"/>
    <n v="2704"/>
    <n v="2570"/>
    <x v="0"/>
    <n v="5231"/>
    <x v="184"/>
    <n v="2558"/>
    <x v="0"/>
    <n v="58415749.95000004"/>
    <n v="51765809.620000109"/>
    <x v="0"/>
    <n v="2.65612973864194"/>
    <n v="1.3262055296253781"/>
    <n v="1.3299242090165622"/>
    <n v="1627"/>
    <n v="25907761.940000001"/>
  </r>
  <r>
    <x v="28"/>
    <x v="153"/>
    <x v="4"/>
    <s v="Esteli"/>
    <x v="4"/>
    <x v="4"/>
    <n v="68417758.399999887"/>
    <n v="3559"/>
    <n v="1772"/>
    <n v="1787"/>
    <x v="0"/>
    <n v="3549"/>
    <x v="185"/>
    <n v="1782"/>
    <x v="0"/>
    <n v="35488443.000000067"/>
    <n v="32929315.400000006"/>
    <x v="0"/>
    <n v="1.5881822368497163"/>
    <n v="0.90430883803605067"/>
    <n v="0.6838733988136656"/>
    <n v="1001"/>
    <n v="12509139.25"/>
  </r>
  <r>
    <x v="28"/>
    <x v="8"/>
    <x v="7"/>
    <s v="Matagalpa"/>
    <x v="7"/>
    <x v="7"/>
    <n v="61098699.000000075"/>
    <n v="3156"/>
    <n v="1370"/>
    <n v="1786"/>
    <x v="0"/>
    <n v="3143"/>
    <x v="186"/>
    <n v="1782"/>
    <x v="0"/>
    <n v="27007005.92000005"/>
    <n v="34091693.080000065"/>
    <x v="0"/>
    <n v="1.4219167402235438"/>
    <n v="0.69097894040261076"/>
    <n v="0.73093779982093321"/>
    <n v="682"/>
    <n v="11184880.960000001"/>
  </r>
  <r>
    <x v="28"/>
    <x v="154"/>
    <x v="9"/>
    <s v="Managua"/>
    <x v="9"/>
    <x v="9"/>
    <n v="74455986.150000125"/>
    <n v="4123"/>
    <n v="1948"/>
    <n v="2175"/>
    <x v="0"/>
    <n v="4104"/>
    <x v="187"/>
    <n v="2169"/>
    <x v="0"/>
    <n v="36562396.680000037"/>
    <n v="37893589.470000088"/>
    <x v="0"/>
    <n v="1.9451928059670041"/>
    <n v="0.94549130651654534"/>
    <n v="0.99970149945045861"/>
    <n v="829"/>
    <n v="13795357.51"/>
  </r>
  <r>
    <x v="28"/>
    <x v="155"/>
    <x v="9"/>
    <s v="Managua"/>
    <x v="9"/>
    <x v="9"/>
    <n v="101064422.58000018"/>
    <n v="4120"/>
    <n v="2297"/>
    <n v="1823"/>
    <x v="0"/>
    <n v="4102"/>
    <x v="188"/>
    <n v="1816"/>
    <x v="0"/>
    <n v="62228423.099999972"/>
    <n v="38835999.480000004"/>
    <x v="0"/>
    <n v="1.7975107301362672"/>
    <n v="0.89255189205734842"/>
    <n v="0.90495883807891875"/>
    <n v="872"/>
    <n v="16860966.149999999"/>
  </r>
  <r>
    <x v="28"/>
    <x v="156"/>
    <x v="5"/>
    <s v="Leon"/>
    <x v="5"/>
    <x v="5"/>
    <n v="58502431.209999941"/>
    <n v="2874"/>
    <n v="1342"/>
    <n v="1532"/>
    <x v="0"/>
    <n v="2863"/>
    <x v="189"/>
    <n v="1526"/>
    <x v="0"/>
    <n v="29246659.670000013"/>
    <n v="29255771.539999958"/>
    <x v="0"/>
    <n v="1.0897496932317752"/>
    <n v="0.60274952855074238"/>
    <n v="0.48700016468103274"/>
    <n v="184"/>
    <n v="3074954.12"/>
  </r>
  <r>
    <x v="28"/>
    <x v="36"/>
    <x v="16"/>
    <s v="Rivas"/>
    <x v="14"/>
    <x v="16"/>
    <n v="51297258.530000098"/>
    <n v="2424"/>
    <n v="1263"/>
    <n v="1161"/>
    <x v="0"/>
    <n v="2421"/>
    <x v="190"/>
    <n v="1160"/>
    <x v="0"/>
    <n v="28640537.950000003"/>
    <n v="22656720.580000035"/>
    <x v="0"/>
    <n v="0.93213513755321575"/>
    <n v="0.49536063777586242"/>
    <n v="0.43677449977735344"/>
    <n v="84"/>
    <n v="1549565.9"/>
  </r>
  <r>
    <x v="28"/>
    <x v="47"/>
    <x v="1"/>
    <s v="Juigalpa"/>
    <x v="1"/>
    <x v="1"/>
    <n v="33713376.81000001"/>
    <n v="1642"/>
    <n v="827"/>
    <n v="815"/>
    <x v="0"/>
    <n v="1636"/>
    <x v="191"/>
    <n v="814"/>
    <x v="0"/>
    <n v="18202153.690000001"/>
    <n v="15511223.119999982"/>
    <x v="0"/>
    <n v="0.57660129558979889"/>
    <n v="0.30386380685704067"/>
    <n v="0.27273748873275827"/>
    <n v="55"/>
    <n v="837968.65"/>
  </r>
  <r>
    <x v="28"/>
    <x v="5"/>
    <x v="2"/>
    <s v="jinotega"/>
    <x v="2"/>
    <x v="2"/>
    <n v="22254363.250000022"/>
    <n v="1102"/>
    <n v="497"/>
    <n v="605"/>
    <x v="0"/>
    <n v="1099"/>
    <x v="192"/>
    <n v="603"/>
    <x v="0"/>
    <n v="11668096.74"/>
    <n v="10586266.509999998"/>
    <x v="0"/>
    <n v="0.29115672296073603"/>
    <n v="0.18832818100030804"/>
    <n v="0.10282854196042798"/>
    <n v="6"/>
    <n v="188771.19"/>
  </r>
  <r>
    <x v="28"/>
    <x v="35"/>
    <x v="23"/>
    <s v="jinotepe"/>
    <x v="2"/>
    <x v="23"/>
    <n v="10844757.729999999"/>
    <n v="554"/>
    <n v="242"/>
    <n v="312"/>
    <x v="0"/>
    <n v="554"/>
    <x v="160"/>
    <n v="312"/>
    <x v="0"/>
    <n v="5365470.8199999956"/>
    <n v="5479286.9099999974"/>
    <x v="0"/>
    <n v="6.6669670952010207E-2"/>
    <n v="6.2046230081488636E-2"/>
    <n v="4.6234408705215701E-3"/>
    <n v="0"/>
    <n v="0"/>
  </r>
  <r>
    <x v="28"/>
    <x v="122"/>
    <x v="19"/>
    <s v="Boaco"/>
    <x v="16"/>
    <x v="19"/>
    <n v="1850410.24"/>
    <n v="78"/>
    <n v="37"/>
    <n v="41"/>
    <x v="0"/>
    <n v="77"/>
    <x v="193"/>
    <n v="40"/>
    <x v="0"/>
    <n v="765177.91999999993"/>
    <n v="1085232.3199999998"/>
    <x v="0"/>
    <n v="0"/>
    <n v="0"/>
    <n v="0"/>
    <n v="0"/>
    <n v="0"/>
  </r>
  <r>
    <x v="29"/>
    <x v="119"/>
    <x v="13"/>
    <s v="León"/>
    <x v="5"/>
    <x v="13"/>
    <n v="24588759.799999952"/>
    <n v="1512"/>
    <n v="329"/>
    <n v="1183"/>
    <x v="0"/>
    <n v="1505"/>
    <x v="124"/>
    <n v="1179"/>
    <x v="0"/>
    <n v="6791451.6499999994"/>
    <n v="17797308.149999999"/>
    <x v="0"/>
    <n v="1429349.4100000004"/>
    <n v="176297.9"/>
    <n v="749454.76999999979"/>
    <n v="30"/>
    <n v="611803.66999999993"/>
  </r>
  <r>
    <x v="29"/>
    <x v="108"/>
    <x v="0"/>
    <s v="Chinandega"/>
    <x v="0"/>
    <x v="0"/>
    <n v="33960217.120000042"/>
    <n v="1385"/>
    <n v="436"/>
    <n v="949"/>
    <x v="0"/>
    <n v="1366"/>
    <x v="194"/>
    <n v="940"/>
    <x v="0"/>
    <n v="12295834.920000004"/>
    <n v="21664382.199999992"/>
    <x v="0"/>
    <n v="2385979.7599999998"/>
    <n v="225488.32000000004"/>
    <n v="1693390.23"/>
    <n v="83"/>
    <n v="1916855.7999999998"/>
  </r>
  <r>
    <x v="29"/>
    <x v="14"/>
    <x v="9"/>
    <s v="Managua"/>
    <x v="9"/>
    <x v="9"/>
    <n v="7704865.6900000023"/>
    <n v="342"/>
    <n v="87"/>
    <n v="255"/>
    <x v="0"/>
    <n v="342"/>
    <x v="195"/>
    <n v="255"/>
    <x v="0"/>
    <n v="2399632.8699999992"/>
    <n v="5305232.8199999994"/>
    <x v="0"/>
    <n v="996045.62"/>
    <n v="88426.469999999987"/>
    <n v="444290.73000000004"/>
    <n v="27"/>
    <n v="378945.24"/>
  </r>
  <r>
    <x v="30"/>
    <x v="157"/>
    <x v="9"/>
    <s v="MANAGUA"/>
    <x v="9"/>
    <x v="9"/>
    <n v="71555882.689003885"/>
    <n v="1187"/>
    <n v="408"/>
    <n v="779"/>
    <x v="0"/>
    <n v="1098"/>
    <x v="196"/>
    <n v="719"/>
    <x v="0"/>
    <n v="29318498.868175998"/>
    <n v="42237383.820827976"/>
    <x v="0"/>
    <n v="5.3450721175049652E-3"/>
    <n v="3.6299249758715228E-4"/>
    <n v="4.9820796199178119E-3"/>
    <n v="28"/>
    <n v="921181.60056199983"/>
  </r>
  <r>
    <x v="30"/>
    <x v="44"/>
    <x v="9"/>
    <s v="MANAGUA"/>
    <x v="9"/>
    <x v="9"/>
    <n v="46861900.806454994"/>
    <n v="893"/>
    <n v="275"/>
    <n v="618"/>
    <x v="0"/>
    <n v="843"/>
    <x v="197"/>
    <n v="583"/>
    <x v="0"/>
    <n v="16529849.877344994"/>
    <n v="30332050.929110017"/>
    <x v="0"/>
    <n v="4.1476058043844058E-3"/>
    <n v="5.6654893623765728E-5"/>
    <n v="4.09095091076064E-3"/>
    <n v="34"/>
    <n v="804953.40064400015"/>
  </r>
  <r>
    <x v="30"/>
    <x v="6"/>
    <x v="5"/>
    <s v="LEON"/>
    <x v="5"/>
    <x v="5"/>
    <n v="49514447.547845028"/>
    <n v="993"/>
    <n v="407"/>
    <n v="586"/>
    <x v="0"/>
    <n v="945"/>
    <x v="198"/>
    <n v="551"/>
    <x v="0"/>
    <n v="26305630.240988001"/>
    <n v="23208817.306856994"/>
    <x v="0"/>
    <n v="3.3913041802639439E-3"/>
    <n v="1.1995817078835516E-4"/>
    <n v="3.2713460094755883E-3"/>
    <n v="104"/>
    <n v="2690314.1963600009"/>
  </r>
  <r>
    <x v="30"/>
    <x v="158"/>
    <x v="19"/>
    <s v="TEUSTEPE"/>
    <x v="16"/>
    <x v="19"/>
    <n v="25101458.800061032"/>
    <n v="593"/>
    <n v="429"/>
    <n v="164"/>
    <x v="0"/>
    <n v="523"/>
    <x v="199"/>
    <n v="148"/>
    <x v="0"/>
    <n v="19173973.46013099"/>
    <n v="5927485.3399300007"/>
    <x v="0"/>
    <n v="1.0471637821605866E-3"/>
    <n v="3.0113479943202751E-4"/>
    <n v="7.4602898272855904E-4"/>
    <n v="0"/>
    <n v="0"/>
  </r>
  <r>
    <x v="30"/>
    <x v="4"/>
    <x v="4"/>
    <s v="ESTELI"/>
    <x v="4"/>
    <x v="4"/>
    <n v="29990943.488639012"/>
    <n v="551"/>
    <n v="292"/>
    <n v="259"/>
    <x v="0"/>
    <n v="537"/>
    <x v="200"/>
    <n v="251"/>
    <x v="0"/>
    <n v="20313385.480178002"/>
    <n v="9677558.0084610041"/>
    <x v="0"/>
    <n v="5.1529153456915189E-3"/>
    <n v="1.06658559478455E-4"/>
    <n v="5.0462567862130632E-3"/>
    <n v="47"/>
    <n v="1900460.3249100002"/>
  </r>
  <r>
    <x v="30"/>
    <x v="37"/>
    <x v="11"/>
    <s v="GRANADA"/>
    <x v="11"/>
    <x v="11"/>
    <n v="43255308.189561978"/>
    <n v="689"/>
    <n v="251"/>
    <n v="438"/>
    <x v="0"/>
    <n v="623"/>
    <x v="201"/>
    <n v="391"/>
    <x v="0"/>
    <n v="20301892.160935003"/>
    <n v="22953416.028627008"/>
    <x v="0"/>
    <n v="2.8710443477828729E-3"/>
    <n v="2.8039042067053122E-4"/>
    <n v="2.5906539271123422E-3"/>
    <n v="5"/>
    <n v="266599.986064"/>
  </r>
  <r>
    <x v="30"/>
    <x v="0"/>
    <x v="0"/>
    <s v="CHINANDEGA"/>
    <x v="0"/>
    <x v="0"/>
    <n v="27075502.503503982"/>
    <n v="750"/>
    <n v="246"/>
    <n v="504"/>
    <x v="0"/>
    <n v="710"/>
    <x v="202"/>
    <n v="477"/>
    <x v="0"/>
    <n v="9939966.6797129977"/>
    <n v="17135535.82379102"/>
    <x v="0"/>
    <n v="2.9963702883412475E-3"/>
    <n v="1.8173409738121308E-4"/>
    <n v="2.8146361909600344E-3"/>
    <n v="27"/>
    <n v="770458.4409660002"/>
  </r>
  <r>
    <x v="30"/>
    <x v="36"/>
    <x v="16"/>
    <s v="RIVAS"/>
    <x v="14"/>
    <x v="16"/>
    <n v="31825508.417898994"/>
    <n v="658"/>
    <n v="245"/>
    <n v="413"/>
    <x v="0"/>
    <n v="631"/>
    <x v="202"/>
    <n v="398"/>
    <x v="0"/>
    <n v="14831515.590226997"/>
    <n v="16993992.827672001"/>
    <x v="0"/>
    <n v="2.6762403105231704E-3"/>
    <n v="5.1074802214678234E-4"/>
    <n v="2.1654922883763876E-3"/>
    <n v="15"/>
    <n v="186836.14074199999"/>
  </r>
  <r>
    <x v="30"/>
    <x v="8"/>
    <x v="7"/>
    <s v="MATAGALPA"/>
    <x v="7"/>
    <x v="7"/>
    <n v="24467173.649876989"/>
    <n v="572"/>
    <n v="225"/>
    <n v="347"/>
    <x v="0"/>
    <n v="551"/>
    <x v="203"/>
    <n v="334"/>
    <x v="0"/>
    <n v="11925789.441950995"/>
    <n v="12541384.207926003"/>
    <x v="0"/>
    <n v="1.7044315116911753E-3"/>
    <n v="5.6638610417018679E-4"/>
    <n v="1.1380454075209886E-3"/>
    <n v="25"/>
    <n v="678201.19396199984"/>
  </r>
  <r>
    <x v="30"/>
    <x v="7"/>
    <x v="6"/>
    <s v="MASAYA"/>
    <x v="6"/>
    <x v="6"/>
    <n v="27257592.804197013"/>
    <n v="708"/>
    <n v="242"/>
    <n v="466"/>
    <x v="0"/>
    <n v="693"/>
    <x v="204"/>
    <n v="458"/>
    <x v="0"/>
    <n v="12414858.857464002"/>
    <n v="14842733.946733"/>
    <x v="0"/>
    <n v="0"/>
    <n v="0"/>
    <n v="0"/>
    <n v="0"/>
    <n v="0"/>
  </r>
  <r>
    <x v="30"/>
    <x v="122"/>
    <x v="19"/>
    <s v="BOACO"/>
    <x v="16"/>
    <x v="19"/>
    <n v="7648239.7129740026"/>
    <n v="260"/>
    <n v="110"/>
    <n v="150"/>
    <x v="0"/>
    <n v="222"/>
    <x v="60"/>
    <n v="126"/>
    <x v="0"/>
    <n v="3909753.968022001"/>
    <n v="3738485.7449519997"/>
    <x v="0"/>
    <n v="5.0688556017953589E-4"/>
    <n v="2.0154201399048857E-5"/>
    <n v="4.867313587804871E-4"/>
    <n v="2"/>
    <n v="41727.614615999999"/>
  </r>
  <r>
    <x v="30"/>
    <x v="25"/>
    <x v="5"/>
    <s v="NAGAROTE"/>
    <x v="5"/>
    <x v="5"/>
    <n v="19507597.480266009"/>
    <n v="473"/>
    <n v="172"/>
    <n v="301"/>
    <x v="0"/>
    <n v="459"/>
    <x v="205"/>
    <n v="290"/>
    <x v="0"/>
    <n v="8916066.4131070022"/>
    <n v="10591531.067159001"/>
    <x v="0"/>
    <n v="1.0563022875367007E-3"/>
    <n v="0"/>
    <n v="1.0563022875367007E-3"/>
    <n v="30"/>
    <n v="699815.57188000006"/>
  </r>
  <r>
    <x v="30"/>
    <x v="5"/>
    <x v="2"/>
    <s v="JINOTEGA"/>
    <x v="2"/>
    <x v="2"/>
    <n v="28968387.552726984"/>
    <n v="477"/>
    <n v="364"/>
    <n v="113"/>
    <x v="0"/>
    <n v="476"/>
    <x v="206"/>
    <n v="112"/>
    <x v="0"/>
    <n v="24048677.592981998"/>
    <n v="4919709.959745001"/>
    <x v="0"/>
    <n v="3.5494994446253255E-3"/>
    <n v="1.217635446717938E-4"/>
    <n v="3.4277358999535317E-3"/>
    <n v="3"/>
    <n v="86730.881651999996"/>
  </r>
  <r>
    <x v="31"/>
    <x v="22"/>
    <x v="9"/>
    <s v="MANAGUA"/>
    <x v="9"/>
    <x v="9"/>
    <n v="125168.63"/>
    <n v="7"/>
    <n v="6"/>
    <n v="1"/>
    <x v="0"/>
    <n v="6"/>
    <x v="207"/>
    <n v="1"/>
    <x v="0"/>
    <n v="123035.68"/>
    <n v="2132.9499999999998"/>
    <x v="0"/>
    <n v="1.7654823824441242E-3"/>
    <n v="0"/>
    <n v="1.7654823824441242E-3"/>
    <n v="3"/>
    <n v="60087.56"/>
  </r>
  <r>
    <x v="31"/>
    <x v="108"/>
    <x v="0"/>
    <s v="CHINANDEGA"/>
    <x v="0"/>
    <x v="0"/>
    <n v="4038085.37"/>
    <n v="462"/>
    <n v="68"/>
    <n v="394"/>
    <x v="0"/>
    <n v="460"/>
    <x v="1"/>
    <n v="393"/>
    <x v="0"/>
    <n v="830961.89"/>
    <n v="3207123.48"/>
    <x v="0"/>
    <n v="0.21067205935137323"/>
    <n v="0.17550443452924902"/>
    <n v="3.5167624822124197E-2"/>
    <n v="97"/>
    <n v="446779.67719999998"/>
  </r>
  <r>
    <x v="31"/>
    <x v="150"/>
    <x v="5"/>
    <s v="LEON"/>
    <x v="5"/>
    <x v="5"/>
    <n v="4360821.24"/>
    <n v="627"/>
    <n v="130"/>
    <n v="497"/>
    <x v="0"/>
    <n v="627"/>
    <x v="208"/>
    <n v="497"/>
    <x v="0"/>
    <n v="1044397.27"/>
    <n v="3316423.97"/>
    <x v="0"/>
    <n v="0.22636123389090229"/>
    <n v="0.14570939627063653"/>
    <n v="8.0651837620265759E-2"/>
    <n v="226"/>
    <n v="946992.13260000001"/>
  </r>
  <r>
    <x v="31"/>
    <x v="112"/>
    <x v="6"/>
    <s v="MASAYA"/>
    <x v="6"/>
    <x v="6"/>
    <n v="4297433.71"/>
    <n v="549"/>
    <n v="141"/>
    <n v="408"/>
    <x v="0"/>
    <n v="549"/>
    <x v="84"/>
    <n v="408"/>
    <x v="0"/>
    <n v="1450051.97"/>
    <n v="2847381.74"/>
    <x v="0"/>
    <n v="0.17614692348384492"/>
    <n v="0.14582457666426046"/>
    <n v="3.0322346819584442E-2"/>
    <n v="112"/>
    <n v="402158.37959999999"/>
  </r>
  <r>
    <x v="31"/>
    <x v="113"/>
    <x v="7"/>
    <s v="MATAGALPA"/>
    <x v="7"/>
    <x v="7"/>
    <n v="3217779.29"/>
    <n v="480"/>
    <n v="85"/>
    <n v="395"/>
    <x v="0"/>
    <n v="474"/>
    <x v="209"/>
    <n v="389"/>
    <x v="0"/>
    <n v="617237.36"/>
    <n v="2600541.9300000002"/>
    <x v="0"/>
    <n v="0.16313644378249606"/>
    <n v="0.13114763826500281"/>
    <n v="3.1988805517493259E-2"/>
    <n v="85"/>
    <n v="438423.75640000001"/>
  </r>
  <r>
    <x v="31"/>
    <x v="159"/>
    <x v="9"/>
    <s v="MANAGUA"/>
    <x v="9"/>
    <x v="9"/>
    <n v="5187748.43"/>
    <n v="579"/>
    <n v="86"/>
    <n v="493"/>
    <x v="0"/>
    <n v="576"/>
    <x v="210"/>
    <n v="490"/>
    <x v="0"/>
    <n v="899720.12"/>
    <n v="4288028.3099999996"/>
    <x v="0"/>
    <n v="0.22191785710893949"/>
    <n v="0.18439903749936695"/>
    <n v="3.7518819609572533E-2"/>
    <n v="88"/>
    <n v="376963.54200000002"/>
  </r>
  <r>
    <x v="32"/>
    <x v="160"/>
    <x v="9"/>
    <s v="Managua"/>
    <x v="9"/>
    <x v="9"/>
    <n v="3809446.7610010002"/>
    <n v="76"/>
    <n v="42"/>
    <n v="34"/>
    <x v="0"/>
    <n v="75"/>
    <x v="211"/>
    <n v="34"/>
    <x v="0"/>
    <n v="2586971.9774779999"/>
    <n v="1222474.7835230001"/>
    <x v="0"/>
    <n v="1"/>
    <n v="0"/>
    <n v="1"/>
    <n v="0"/>
    <n v="0"/>
  </r>
  <r>
    <x v="32"/>
    <x v="161"/>
    <x v="7"/>
    <s v="Matagalpa"/>
    <x v="7"/>
    <x v="7"/>
    <n v="5616802.6956580002"/>
    <n v="98"/>
    <n v="77"/>
    <n v="21"/>
    <x v="0"/>
    <n v="95"/>
    <x v="34"/>
    <n v="21"/>
    <x v="0"/>
    <n v="4740186.0805670004"/>
    <n v="876616.61509099999"/>
    <x v="0"/>
    <n v="1"/>
    <n v="0"/>
    <n v="1"/>
    <n v="0"/>
    <n v="0"/>
  </r>
  <r>
    <x v="32"/>
    <x v="162"/>
    <x v="14"/>
    <s v="Estelí"/>
    <x v="4"/>
    <x v="14"/>
    <n v="10646437.400039"/>
    <n v="162"/>
    <n v="132"/>
    <n v="30"/>
    <x v="0"/>
    <n v="155"/>
    <x v="59"/>
    <n v="30"/>
    <x v="0"/>
    <n v="8993443.6368979998"/>
    <n v="1652993.7631409999"/>
    <x v="0"/>
    <n v="1"/>
    <n v="0"/>
    <n v="1"/>
    <n v="0"/>
    <n v="0"/>
  </r>
  <r>
    <x v="32"/>
    <x v="163"/>
    <x v="19"/>
    <s v="Camoapa"/>
    <x v="16"/>
    <x v="19"/>
    <n v="29139227.782287002"/>
    <n v="355"/>
    <n v="236"/>
    <n v="119"/>
    <x v="0"/>
    <n v="311"/>
    <x v="212"/>
    <n v="105"/>
    <x v="0"/>
    <n v="19731921.195216998"/>
    <n v="9407306.5870699994"/>
    <x v="0"/>
    <n v="1"/>
    <n v="0"/>
    <n v="1"/>
    <n v="0"/>
    <n v="0"/>
  </r>
  <r>
    <x v="32"/>
    <x v="164"/>
    <x v="9"/>
    <s v="Managua"/>
    <x v="9"/>
    <x v="9"/>
    <n v="759100.94984999998"/>
    <n v="29"/>
    <n v="7"/>
    <n v="22"/>
    <x v="0"/>
    <n v="29"/>
    <x v="31"/>
    <n v="22"/>
    <x v="0"/>
    <n v="179117.14678400001"/>
    <n v="579983.80306499999"/>
    <x v="0"/>
    <n v="1"/>
    <n v="0"/>
    <n v="1"/>
    <n v="0"/>
    <n v="0"/>
  </r>
  <r>
    <x v="32"/>
    <x v="165"/>
    <x v="17"/>
    <s v="Nueva Segovia"/>
    <x v="8"/>
    <x v="17"/>
    <n v="16611212.367323"/>
    <n v="520"/>
    <n v="367"/>
    <n v="153"/>
    <x v="0"/>
    <n v="503"/>
    <x v="213"/>
    <n v="147"/>
    <x v="0"/>
    <n v="12230183.660715999"/>
    <n v="4381028.706607"/>
    <x v="0"/>
    <n v="1"/>
    <n v="0.02"/>
    <n v="0.98250000000000004"/>
    <n v="0"/>
    <n v="0"/>
  </r>
  <r>
    <x v="32"/>
    <x v="166"/>
    <x v="1"/>
    <s v="Chontales"/>
    <x v="1"/>
    <x v="1"/>
    <n v="19435027.023874"/>
    <n v="309"/>
    <n v="243"/>
    <n v="66"/>
    <x v="0"/>
    <n v="260"/>
    <x v="214"/>
    <n v="56"/>
    <x v="0"/>
    <n v="15758007.613047"/>
    <n v="3677019.4108270002"/>
    <x v="0"/>
    <n v="1"/>
    <n v="0"/>
    <n v="1"/>
    <n v="0"/>
    <n v="0"/>
  </r>
  <r>
    <x v="32"/>
    <x v="167"/>
    <x v="7"/>
    <s v="Matagalpa"/>
    <x v="7"/>
    <x v="7"/>
    <n v="19014794.052310001"/>
    <n v="344"/>
    <n v="264"/>
    <n v="80"/>
    <x v="0"/>
    <n v="328"/>
    <x v="215"/>
    <n v="77"/>
    <x v="0"/>
    <n v="15504700.116017001"/>
    <n v="3510093.9362929999"/>
    <x v="0"/>
    <n v="1"/>
    <n v="0"/>
    <n v="1"/>
    <n v="0"/>
    <n v="0"/>
  </r>
  <r>
    <x v="32"/>
    <x v="168"/>
    <x v="7"/>
    <s v="Matagalpa"/>
    <x v="7"/>
    <x v="7"/>
    <n v="26269263.108998001"/>
    <n v="532"/>
    <n v="374"/>
    <n v="158"/>
    <x v="0"/>
    <n v="490"/>
    <x v="216"/>
    <n v="151"/>
    <x v="0"/>
    <n v="19512273.078430999"/>
    <n v="6756990.0305669997"/>
    <x v="0"/>
    <n v="1"/>
    <n v="0"/>
    <n v="1"/>
    <n v="0"/>
    <n v="0"/>
  </r>
  <r>
    <x v="32"/>
    <x v="169"/>
    <x v="19"/>
    <s v="Boaco"/>
    <x v="16"/>
    <x v="19"/>
    <n v="11034181.661377"/>
    <n v="177"/>
    <n v="129"/>
    <n v="48"/>
    <x v="0"/>
    <n v="169"/>
    <x v="217"/>
    <n v="46"/>
    <x v="0"/>
    <n v="7869473.8690189999"/>
    <n v="3164707.7923579998"/>
    <x v="0"/>
    <n v="1"/>
    <n v="0"/>
    <n v="1"/>
    <n v="0"/>
    <n v="0"/>
  </r>
  <r>
    <x v="32"/>
    <x v="170"/>
    <x v="17"/>
    <s v="Nueva Segovia"/>
    <x v="8"/>
    <x v="17"/>
    <n v="5212450.1307690004"/>
    <n v="208"/>
    <n v="168"/>
    <n v="40"/>
    <x v="0"/>
    <n v="206"/>
    <x v="218"/>
    <n v="38"/>
    <x v="0"/>
    <n v="4027636.9286719998"/>
    <n v="1184813.2020970001"/>
    <x v="0"/>
    <n v="1"/>
    <n v="0"/>
    <n v="1"/>
    <n v="0"/>
    <n v="0"/>
  </r>
  <r>
    <x v="32"/>
    <x v="171"/>
    <x v="0"/>
    <s v="Chinandega"/>
    <x v="0"/>
    <x v="0"/>
    <n v="4970428.7302249996"/>
    <n v="82"/>
    <n v="54"/>
    <n v="28"/>
    <x v="0"/>
    <n v="82"/>
    <x v="219"/>
    <n v="28"/>
    <x v="0"/>
    <n v="3309785.5837969999"/>
    <n v="1660643.1464279999"/>
    <x v="0"/>
    <n v="1"/>
    <n v="0"/>
    <n v="1"/>
    <n v="0"/>
    <n v="0"/>
  </r>
  <r>
    <x v="32"/>
    <x v="172"/>
    <x v="1"/>
    <s v="Chontales"/>
    <x v="1"/>
    <x v="1"/>
    <n v="16495879.201102"/>
    <n v="250"/>
    <n v="208"/>
    <n v="42"/>
    <x v="0"/>
    <n v="227"/>
    <x v="220"/>
    <n v="41"/>
    <x v="0"/>
    <n v="13892867.012178"/>
    <n v="2603012.1889240001"/>
    <x v="0"/>
    <n v="1"/>
    <n v="0"/>
    <n v="1"/>
    <n v="0"/>
    <n v="0"/>
  </r>
  <r>
    <x v="32"/>
    <x v="173"/>
    <x v="13"/>
    <s v="León"/>
    <x v="5"/>
    <x v="13"/>
    <n v="12470525.417664999"/>
    <n v="256"/>
    <n v="178"/>
    <n v="78"/>
    <x v="0"/>
    <n v="255"/>
    <x v="221"/>
    <n v="78"/>
    <x v="0"/>
    <n v="8507989.6888629999"/>
    <n v="3962535.7288020002"/>
    <x v="0"/>
    <n v="1"/>
    <n v="0"/>
    <n v="1"/>
    <n v="0"/>
    <n v="0"/>
  </r>
  <r>
    <x v="32"/>
    <x v="174"/>
    <x v="3"/>
    <s v="RAAN"/>
    <x v="3"/>
    <x v="3"/>
    <n v="13567570.390947999"/>
    <n v="194"/>
    <n v="146"/>
    <n v="48"/>
    <x v="0"/>
    <n v="185"/>
    <x v="10"/>
    <n v="45"/>
    <x v="0"/>
    <n v="10464144.187315"/>
    <n v="3103426.2036330001"/>
    <x v="0"/>
    <n v="1"/>
    <n v="0"/>
    <n v="1"/>
    <n v="0"/>
    <n v="0"/>
  </r>
  <r>
    <x v="33"/>
    <x v="175"/>
    <x v="9"/>
    <s v="Managua"/>
    <x v="9"/>
    <x v="9"/>
    <n v="13996443.299999997"/>
    <n v="398"/>
    <n v="178"/>
    <n v="216"/>
    <x v="9"/>
    <n v="398"/>
    <x v="222"/>
    <n v="216"/>
    <x v="7"/>
    <n v="6684955.6299999999"/>
    <n v="7073686.4699999997"/>
    <x v="20"/>
    <n v="0.16261288894729423"/>
    <n v="0.11884042926819846"/>
    <n v="4.3772459679095765E-2"/>
    <n v="0"/>
    <n v="0"/>
  </r>
  <r>
    <x v="34"/>
    <x v="5"/>
    <x v="2"/>
    <s v="Jinotega"/>
    <x v="2"/>
    <x v="2"/>
    <n v="94301656.560000062"/>
    <n v="3501"/>
    <n v="2416"/>
    <n v="1085"/>
    <x v="0"/>
    <n v="2195"/>
    <x v="223"/>
    <n v="761"/>
    <x v="0"/>
    <n v="64162163.850000076"/>
    <n v="30139492.709999982"/>
    <x v="0"/>
    <m/>
    <n v="2.3637582639725431E-3"/>
    <n v="1.2686601419761981E-2"/>
    <n v="0"/>
    <n v="0"/>
  </r>
  <r>
    <x v="34"/>
    <x v="60"/>
    <x v="2"/>
    <s v="La Dalia"/>
    <x v="2"/>
    <x v="2"/>
    <n v="26356275.989999961"/>
    <n v="1442"/>
    <n v="899"/>
    <n v="543"/>
    <x v="0"/>
    <n v="1075"/>
    <x v="224"/>
    <n v="436"/>
    <x v="0"/>
    <n v="19411276.849999961"/>
    <n v="6944999.1400000006"/>
    <x v="0"/>
    <m/>
    <n v="3.4629672277915833E-3"/>
    <n v="4.5029954172975794E-3"/>
    <n v="0"/>
    <n v="0"/>
  </r>
  <r>
    <x v="34"/>
    <x v="176"/>
    <x v="2"/>
    <s v="San Sebastián de Yalí"/>
    <x v="2"/>
    <x v="2"/>
    <n v="50514358.869999915"/>
    <n v="2277"/>
    <n v="1736"/>
    <n v="541"/>
    <x v="0"/>
    <n v="1420"/>
    <x v="225"/>
    <n v="421"/>
    <x v="0"/>
    <n v="40906378.479999922"/>
    <n v="9607980.389999995"/>
    <x v="0"/>
    <m/>
    <n v="6.5757194079181297E-3"/>
    <n v="1.7309282737809413E-2"/>
    <n v="0"/>
    <n v="0"/>
  </r>
  <r>
    <x v="34"/>
    <x v="177"/>
    <x v="2"/>
    <s v="El Cuá"/>
    <x v="2"/>
    <x v="2"/>
    <n v="12275655.440000001"/>
    <n v="786"/>
    <n v="479"/>
    <n v="307"/>
    <x v="0"/>
    <n v="621"/>
    <x v="156"/>
    <n v="264"/>
    <x v="0"/>
    <n v="8363072.0299999984"/>
    <n v="3912583.4100000025"/>
    <x v="0"/>
    <m/>
    <n v="3.1059205096098694E-3"/>
    <n v="1.3011811937921246E-2"/>
    <n v="0"/>
    <n v="0"/>
  </r>
  <r>
    <x v="34"/>
    <x v="178"/>
    <x v="2"/>
    <s v="Santa María de Pantasma"/>
    <x v="2"/>
    <x v="2"/>
    <n v="52852856.800000064"/>
    <n v="1549"/>
    <n v="1192"/>
    <n v="357"/>
    <x v="0"/>
    <n v="932"/>
    <x v="226"/>
    <n v="241"/>
    <x v="0"/>
    <n v="45630336.180000067"/>
    <n v="7222520.6199999982"/>
    <x v="0"/>
    <m/>
    <n v="4.0322325585246234E-3"/>
    <n v="5.6942006207694584E-3"/>
    <n v="0"/>
    <n v="0"/>
  </r>
  <r>
    <x v="35"/>
    <x v="22"/>
    <x v="9"/>
    <s v="Managua"/>
    <x v="9"/>
    <x v="9"/>
    <n v="1778403.03"/>
    <n v="304"/>
    <n v="105"/>
    <n v="199"/>
    <x v="0"/>
    <n v="304"/>
    <x v="227"/>
    <n v="199"/>
    <x v="0"/>
    <n v="1168314.5299999998"/>
    <n v="610088.49999999977"/>
    <x v="0"/>
    <n v="0"/>
    <n v="906257.34000000008"/>
    <n v="872145.69"/>
    <n v="473"/>
    <n v="1223903.94"/>
  </r>
  <r>
    <x v="35"/>
    <x v="179"/>
    <x v="9"/>
    <s v="Managua"/>
    <x v="9"/>
    <x v="9"/>
    <n v="10615506.569999974"/>
    <n v="2848"/>
    <n v="332"/>
    <n v="2516"/>
    <x v="0"/>
    <n v="2848"/>
    <x v="228"/>
    <n v="2516"/>
    <x v="0"/>
    <n v="2084315.3800000008"/>
    <n v="8531191.1899999846"/>
    <x v="0"/>
    <m/>
    <n v="9427082.6499999799"/>
    <n v="1188423.92"/>
    <n v="0"/>
    <n v="0"/>
  </r>
  <r>
    <x v="35"/>
    <x v="115"/>
    <x v="9"/>
    <s v="Managua"/>
    <x v="9"/>
    <x v="9"/>
    <n v="7101584.7999999803"/>
    <n v="1795"/>
    <n v="173"/>
    <n v="1622"/>
    <x v="0"/>
    <n v="1795"/>
    <x v="229"/>
    <n v="1622"/>
    <x v="0"/>
    <n v="665182.67999999993"/>
    <n v="6436402.1199999824"/>
    <x v="0"/>
    <m/>
    <n v="5950409.5399999889"/>
    <n v="1151175.2599999998"/>
    <n v="0"/>
    <n v="0"/>
  </r>
  <r>
    <x v="35"/>
    <x v="113"/>
    <x v="7"/>
    <s v="Matagalpa"/>
    <x v="7"/>
    <x v="7"/>
    <n v="3898444.1299999985"/>
    <n v="778"/>
    <n v="132"/>
    <n v="646"/>
    <x v="0"/>
    <n v="778"/>
    <x v="24"/>
    <n v="646"/>
    <x v="0"/>
    <n v="1105252.8899999999"/>
    <n v="2793191.2399999988"/>
    <x v="0"/>
    <m/>
    <n v="3175248.8099999991"/>
    <n v="723195.3200000003"/>
    <n v="0"/>
    <n v="0"/>
  </r>
  <r>
    <x v="35"/>
    <x v="180"/>
    <x v="7"/>
    <s v="Sébaco"/>
    <x v="7"/>
    <x v="7"/>
    <n v="3589576.58"/>
    <n v="865"/>
    <n v="171"/>
    <n v="694"/>
    <x v="0"/>
    <n v="865"/>
    <x v="230"/>
    <n v="694"/>
    <x v="0"/>
    <n v="811809.35000000009"/>
    <n v="2777767.2300000009"/>
    <x v="0"/>
    <m/>
    <n v="3440455.6999999997"/>
    <n v="149120.87999999989"/>
    <n v="0"/>
    <n v="0"/>
  </r>
  <r>
    <x v="35"/>
    <x v="181"/>
    <x v="14"/>
    <s v="Estelí"/>
    <x v="4"/>
    <x v="14"/>
    <n v="5876531.9799999958"/>
    <n v="1190"/>
    <n v="234"/>
    <n v="956"/>
    <x v="0"/>
    <n v="1190"/>
    <x v="231"/>
    <n v="956"/>
    <x v="0"/>
    <n v="1474638.8500000003"/>
    <n v="4401893.1299999915"/>
    <x v="0"/>
    <m/>
    <n v="5545777.8399999905"/>
    <n v="330754.1400000006"/>
    <n v="0"/>
    <n v="0"/>
  </r>
  <r>
    <x v="35"/>
    <x v="112"/>
    <x v="6"/>
    <s v="Masaya"/>
    <x v="6"/>
    <x v="6"/>
    <n v="6165852.6199999908"/>
    <n v="1794"/>
    <n v="369"/>
    <n v="1425"/>
    <x v="0"/>
    <n v="1794"/>
    <x v="116"/>
    <n v="1425"/>
    <x v="0"/>
    <n v="1506872.9200000006"/>
    <n v="4658979.6999999993"/>
    <x v="0"/>
    <m/>
    <n v="5719106.3599999975"/>
    <n v="446746.25999999978"/>
    <n v="0"/>
    <n v="0"/>
  </r>
  <r>
    <x v="35"/>
    <x v="111"/>
    <x v="15"/>
    <s v="Jinotepe"/>
    <x v="13"/>
    <x v="15"/>
    <n v="4361137.5999999959"/>
    <n v="1410"/>
    <n v="323"/>
    <n v="1087"/>
    <x v="0"/>
    <n v="1410"/>
    <x v="232"/>
    <n v="1087"/>
    <x v="0"/>
    <n v="1061364.2599999995"/>
    <n v="3299773.3399999952"/>
    <x v="0"/>
    <m/>
    <n v="4049449.8099999982"/>
    <n v="311687.78999999957"/>
    <n v="0"/>
    <n v="0"/>
  </r>
  <r>
    <x v="35"/>
    <x v="119"/>
    <x v="13"/>
    <s v="León"/>
    <x v="5"/>
    <x v="13"/>
    <n v="5927680.2000000104"/>
    <n v="1475"/>
    <n v="181"/>
    <n v="1294"/>
    <x v="0"/>
    <n v="1475"/>
    <x v="233"/>
    <n v="1294"/>
    <x v="0"/>
    <n v="828300.75000000035"/>
    <n v="5099379.4500000067"/>
    <x v="0"/>
    <m/>
    <n v="5234779.4800000079"/>
    <n v="692900.71999999974"/>
    <n v="0"/>
    <n v="0"/>
  </r>
  <r>
    <x v="35"/>
    <x v="108"/>
    <x v="0"/>
    <s v="Chinandega"/>
    <x v="0"/>
    <x v="0"/>
    <n v="10492103.319999989"/>
    <n v="2456"/>
    <n v="233"/>
    <n v="2223"/>
    <x v="0"/>
    <n v="2456"/>
    <x v="202"/>
    <n v="2223"/>
    <x v="0"/>
    <n v="1212124.0900000001"/>
    <n v="9279979.2299999967"/>
    <x v="0"/>
    <m/>
    <n v="9764730.7099999916"/>
    <n v="727372.6099999994"/>
    <n v="0"/>
    <n v="0"/>
  </r>
  <r>
    <x v="35"/>
    <x v="117"/>
    <x v="16"/>
    <s v="Rivas"/>
    <x v="14"/>
    <x v="16"/>
    <n v="4622920.0699999975"/>
    <n v="1123"/>
    <n v="237"/>
    <n v="886"/>
    <x v="0"/>
    <n v="1123"/>
    <x v="234"/>
    <n v="886"/>
    <x v="0"/>
    <n v="1190655.7400000002"/>
    <n v="3432264.3299999982"/>
    <x v="0"/>
    <m/>
    <n v="4522738.4399999948"/>
    <n v="100181.62999999989"/>
    <n v="0"/>
    <n v="0"/>
  </r>
  <r>
    <x v="35"/>
    <x v="182"/>
    <x v="17"/>
    <s v="Ocotal"/>
    <x v="8"/>
    <x v="17"/>
    <n v="2333748.0499999998"/>
    <n v="714"/>
    <n v="150"/>
    <n v="564"/>
    <x v="0"/>
    <n v="714"/>
    <x v="121"/>
    <n v="564"/>
    <x v="0"/>
    <n v="571232.86999999988"/>
    <n v="1762515.1800000004"/>
    <x v="0"/>
    <m/>
    <n v="2087669.7800000014"/>
    <n v="246078.26999999979"/>
    <n v="0"/>
    <n v="0"/>
  </r>
  <r>
    <x v="35"/>
    <x v="183"/>
    <x v="12"/>
    <s v="Bluefields"/>
    <x v="12"/>
    <x v="12"/>
    <n v="4961438.7100000028"/>
    <n v="896"/>
    <n v="220"/>
    <n v="676"/>
    <x v="0"/>
    <n v="896"/>
    <x v="235"/>
    <n v="676"/>
    <x v="0"/>
    <n v="1527870.3599999999"/>
    <n v="3433568.350000001"/>
    <x v="0"/>
    <m/>
    <n v="4761844.8500000015"/>
    <n v="199593.86000000034"/>
    <n v="0"/>
    <n v="0"/>
  </r>
  <r>
    <x v="35"/>
    <x v="17"/>
    <x v="1"/>
    <s v="Juigalpa"/>
    <x v="1"/>
    <x v="1"/>
    <n v="2498308.7000000007"/>
    <n v="643"/>
    <n v="84"/>
    <n v="559"/>
    <x v="0"/>
    <n v="643"/>
    <x v="63"/>
    <n v="559"/>
    <x v="0"/>
    <n v="397734.18"/>
    <n v="2100574.5200000005"/>
    <x v="0"/>
    <m/>
    <n v="2302287.6900000004"/>
    <n v="196021.00999999978"/>
    <n v="0"/>
    <n v="0"/>
  </r>
  <r>
    <x v="35"/>
    <x v="184"/>
    <x v="0"/>
    <s v="Somotillo"/>
    <x v="0"/>
    <x v="0"/>
    <n v="2533323.5600000015"/>
    <n v="520"/>
    <n v="80"/>
    <n v="440"/>
    <x v="0"/>
    <n v="520"/>
    <x v="67"/>
    <n v="440"/>
    <x v="0"/>
    <n v="405247.06000000011"/>
    <n v="2128076.4999999995"/>
    <x v="0"/>
    <m/>
    <n v="2253096.2099999986"/>
    <n v="280227.34999999963"/>
    <n v="0"/>
    <n v="0"/>
  </r>
  <r>
    <x v="35"/>
    <x v="185"/>
    <x v="12"/>
    <s v="El Rama"/>
    <x v="12"/>
    <x v="12"/>
    <n v="1936064.0199999977"/>
    <n v="414"/>
    <n v="121"/>
    <n v="293"/>
    <x v="0"/>
    <n v="414"/>
    <x v="146"/>
    <n v="293"/>
    <x v="0"/>
    <n v="601679.3899999999"/>
    <n v="1334384.6299999997"/>
    <x v="0"/>
    <m/>
    <n v="1936064.0199999977"/>
    <n v="0"/>
    <n v="0"/>
    <n v="0"/>
  </r>
  <r>
    <x v="35"/>
    <x v="18"/>
    <x v="12"/>
    <s v="Nueva Guinea"/>
    <x v="12"/>
    <x v="12"/>
    <n v="1488128.9500000002"/>
    <n v="286"/>
    <n v="81"/>
    <n v="205"/>
    <x v="0"/>
    <n v="286"/>
    <x v="126"/>
    <n v="205"/>
    <x v="0"/>
    <n v="478296.17"/>
    <n v="1009832.7800000003"/>
    <x v="0"/>
    <m/>
    <n v="1468634.0999999994"/>
    <n v="19494.84999999986"/>
    <n v="0"/>
    <n v="0"/>
  </r>
  <r>
    <x v="35"/>
    <x v="186"/>
    <x v="13"/>
    <s v="El Sauce"/>
    <x v="5"/>
    <x v="13"/>
    <n v="996221.36999999976"/>
    <n v="184"/>
    <n v="53"/>
    <n v="131"/>
    <x v="0"/>
    <n v="184"/>
    <x v="35"/>
    <n v="131"/>
    <x v="0"/>
    <n v="337625.14"/>
    <n v="658596.22999999986"/>
    <x v="0"/>
    <m/>
    <n v="996221.37000000011"/>
    <n v="0"/>
    <n v="0"/>
    <n v="0"/>
  </r>
  <r>
    <x v="36"/>
    <x v="187"/>
    <x v="7"/>
    <s v="MATAGALPA"/>
    <x v="7"/>
    <x v="7"/>
    <n v="4643262.72"/>
    <n v="709"/>
    <n v="33"/>
    <n v="676"/>
    <x v="0"/>
    <n v="709"/>
    <x v="29"/>
    <n v="676"/>
    <x v="0"/>
    <n v="265044.40999999997"/>
    <n v="4378218.3099999996"/>
    <x v="0"/>
    <n v="0"/>
    <n v="0"/>
    <n v="0"/>
    <n v="0"/>
    <n v="0"/>
  </r>
  <r>
    <x v="36"/>
    <x v="188"/>
    <x v="7"/>
    <s v="SEBACO"/>
    <x v="7"/>
    <x v="7"/>
    <n v="3368548.78"/>
    <n v="386"/>
    <n v="65"/>
    <n v="321"/>
    <x v="0"/>
    <n v="386"/>
    <x v="236"/>
    <n v="321"/>
    <x v="0"/>
    <n v="658462.19999999995"/>
    <n v="2710086.58"/>
    <x v="0"/>
    <n v="0"/>
    <n v="0"/>
    <n v="0"/>
    <n v="0"/>
    <n v="0"/>
  </r>
  <r>
    <x v="36"/>
    <x v="189"/>
    <x v="2"/>
    <s v="JINOTEGA"/>
    <x v="2"/>
    <x v="2"/>
    <n v="3007545.42"/>
    <n v="434"/>
    <n v="22"/>
    <n v="412"/>
    <x v="0"/>
    <n v="434"/>
    <x v="27"/>
    <n v="412"/>
    <x v="0"/>
    <n v="125785.89"/>
    <n v="2881759.53"/>
    <x v="0"/>
    <n v="0"/>
    <n v="0"/>
    <n v="0"/>
    <n v="0"/>
    <n v="0"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  <r>
    <x v="37"/>
    <x v="190"/>
    <x v="24"/>
    <m/>
    <x v="17"/>
    <x v="24"/>
    <m/>
    <m/>
    <m/>
    <m/>
    <x v="12"/>
    <m/>
    <x v="237"/>
    <m/>
    <x v="11"/>
    <m/>
    <m/>
    <x v="2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3">
  <r>
    <x v="0"/>
    <x v="0"/>
    <n v="1087"/>
    <n v="716"/>
    <n v="371"/>
    <x v="0"/>
    <n v="84918942.807084084"/>
    <n v="60468037.52298402"/>
    <n v="24450905.284099989"/>
    <x v="0"/>
    <n v="8291.8280240000004"/>
    <n v="0"/>
    <n v="623"/>
    <n v="464"/>
    <n v="48332269.169765025"/>
    <n v="36586673.637318969"/>
    <n v="1193"/>
    <n v="775"/>
    <n v="418"/>
    <x v="0"/>
  </r>
  <r>
    <x v="0"/>
    <x v="1"/>
    <n v="3"/>
    <n v="2"/>
    <n v="1"/>
    <x v="0"/>
    <n v="14324.388862"/>
    <n v="8622.5299999999988"/>
    <n v="5701.858862"/>
    <x v="0"/>
    <n v="14324.388862"/>
    <n v="0"/>
    <n v="3"/>
    <n v="0"/>
    <n v="14324.388862"/>
    <n v="0"/>
    <n v="3"/>
    <n v="2"/>
    <n v="1"/>
    <x v="0"/>
  </r>
  <r>
    <x v="0"/>
    <x v="2"/>
    <n v="16"/>
    <n v="7"/>
    <n v="9"/>
    <x v="0"/>
    <n v="412316.728183"/>
    <n v="374267.12393300002"/>
    <n v="38049.604250000004"/>
    <x v="0"/>
    <n v="97039.465813000003"/>
    <n v="97039.465813000003"/>
    <n v="10"/>
    <n v="6"/>
    <n v="55449.139974000005"/>
    <n v="356867.58820900001"/>
    <n v="17"/>
    <n v="8"/>
    <n v="9"/>
    <x v="0"/>
  </r>
  <r>
    <x v="0"/>
    <x v="3"/>
    <n v="13"/>
    <n v="7"/>
    <n v="6"/>
    <x v="0"/>
    <n v="114325.53268800001"/>
    <n v="69704.712688"/>
    <n v="44620.820000000007"/>
    <x v="0"/>
    <n v="114325.53268800001"/>
    <n v="114325.53268800001"/>
    <n v="7"/>
    <n v="6"/>
    <n v="64664.97"/>
    <n v="49660.562688000005"/>
    <n v="16"/>
    <n v="7"/>
    <n v="9"/>
    <x v="0"/>
  </r>
  <r>
    <x v="0"/>
    <x v="4"/>
    <n v="44"/>
    <n v="27"/>
    <n v="17"/>
    <x v="0"/>
    <n v="318562.84561600006"/>
    <n v="223827.07945100003"/>
    <n v="94735.766165000008"/>
    <x v="0"/>
    <n v="318562.84561600001"/>
    <n v="318562.84561600001"/>
    <n v="36"/>
    <n v="8"/>
    <n v="234889.72561600001"/>
    <n v="83673.12000000001"/>
    <n v="51"/>
    <n v="34"/>
    <n v="17"/>
    <x v="0"/>
  </r>
  <r>
    <x v="0"/>
    <x v="5"/>
    <n v="1163"/>
    <n v="759"/>
    <n v="404"/>
    <x v="0"/>
    <n v="85778472.302433088"/>
    <n v="61144458.969056025"/>
    <n v="24634013.333376989"/>
    <x v="0"/>
    <n v="552544.06100300001"/>
    <n v="529927.844117"/>
    <n v="679"/>
    <n v="484"/>
    <n v="48701597.394217022"/>
    <n v="37076874.90821597"/>
    <n v="1280"/>
    <n v="826"/>
    <n v="454"/>
    <x v="0"/>
  </r>
  <r>
    <x v="1"/>
    <x v="0"/>
    <n v="649"/>
    <n v="232"/>
    <n v="416"/>
    <x v="1"/>
    <n v="16397662.01"/>
    <n v="6496611"/>
    <n v="9593142.0099999998"/>
    <x v="1"/>
    <n v="147222.57999999999"/>
    <n v="0"/>
    <n v="573"/>
    <n v="76"/>
    <n v="13597178.960000001"/>
    <n v="2800483.05"/>
    <n v="583"/>
    <n v="206"/>
    <n v="376"/>
    <x v="1"/>
  </r>
  <r>
    <x v="1"/>
    <x v="1"/>
    <n v="5"/>
    <n v="2"/>
    <n v="3"/>
    <x v="0"/>
    <n v="53289.279999999999"/>
    <n v="7813.68"/>
    <n v="45475.6"/>
    <x v="0"/>
    <n v="53289.279999999999"/>
    <n v="0"/>
    <n v="4"/>
    <n v="1"/>
    <n v="49489.05"/>
    <n v="3800.23"/>
    <n v="5"/>
    <n v="2"/>
    <n v="3"/>
    <x v="0"/>
  </r>
  <r>
    <x v="1"/>
    <x v="2"/>
    <n v="4"/>
    <n v="1"/>
    <n v="3"/>
    <x v="0"/>
    <n v="43680.72"/>
    <n v="17625.689999999999"/>
    <n v="26055.03"/>
    <x v="0"/>
    <n v="43680.72"/>
    <n v="43680.72"/>
    <n v="3"/>
    <n v="1"/>
    <n v="26055.03"/>
    <n v="17625.689999999999"/>
    <n v="4"/>
    <n v="1"/>
    <n v="3"/>
    <x v="0"/>
  </r>
  <r>
    <x v="1"/>
    <x v="3"/>
    <n v="11"/>
    <n v="4"/>
    <n v="7"/>
    <x v="0"/>
    <n v="262900.34999999998"/>
    <n v="170074.51"/>
    <n v="92825.84"/>
    <x v="0"/>
    <n v="262900.34999999998"/>
    <n v="262900.34999999998"/>
    <n v="11"/>
    <n v="0"/>
    <n v="262900.34999999998"/>
    <s v="                      -  "/>
    <n v="11"/>
    <n v="4"/>
    <n v="7"/>
    <x v="0"/>
  </r>
  <r>
    <x v="1"/>
    <x v="4"/>
    <n v="77"/>
    <n v="28"/>
    <n v="49"/>
    <x v="0"/>
    <n v="2052527.2"/>
    <n v="921717.11"/>
    <n v="1130810.0900000001"/>
    <x v="0"/>
    <n v="1693319.57"/>
    <n v="1693319.57"/>
    <n v="76"/>
    <n v="1"/>
    <n v="1693319.57"/>
    <n v="359207.63"/>
    <n v="70"/>
    <n v="26"/>
    <n v="44"/>
    <x v="0"/>
  </r>
  <r>
    <x v="1"/>
    <x v="5"/>
    <n v="746"/>
    <n v="267"/>
    <n v="478"/>
    <x v="1"/>
    <n v="18810059.559999999"/>
    <n v="7613841.9900000002"/>
    <n v="10888308.569999998"/>
    <x v="1"/>
    <n v="2200412.5"/>
    <n v="1999900.6400000001"/>
    <n v="667"/>
    <n v="79"/>
    <n v="15628942.960000001"/>
    <n v="3181116.5999999996"/>
    <n v="673"/>
    <n v="239"/>
    <n v="433"/>
    <x v="1"/>
  </r>
  <r>
    <x v="2"/>
    <x v="0"/>
    <n v="948"/>
    <n v="371"/>
    <n v="577"/>
    <x v="0"/>
    <n v="38900171.899999999"/>
    <n v="21039087.27"/>
    <n v="17861084.629999999"/>
    <x v="0"/>
    <n v="167650.600229"/>
    <n v="0"/>
    <n v="544"/>
    <n v="404"/>
    <n v="19861232.210000001"/>
    <n v="19038939.690000001"/>
    <n v="946"/>
    <n v="370"/>
    <n v="576"/>
    <x v="0"/>
  </r>
  <r>
    <x v="2"/>
    <x v="1"/>
    <n v="35"/>
    <n v="10"/>
    <n v="25"/>
    <x v="0"/>
    <n v="848500.21"/>
    <n v="652238.4"/>
    <n v="196261.81"/>
    <x v="0"/>
    <n v="734397.45080799994"/>
    <n v="0"/>
    <n v="20"/>
    <n v="15"/>
    <n v="396326.31"/>
    <n v="452173.92"/>
    <n v="33"/>
    <n v="8"/>
    <n v="25"/>
    <x v="0"/>
  </r>
  <r>
    <x v="2"/>
    <x v="2"/>
    <n v="15"/>
    <n v="2"/>
    <n v="13"/>
    <x v="0"/>
    <n v="146702.01"/>
    <n v="18129.990000000002"/>
    <n v="128572.02"/>
    <x v="0"/>
    <n v="146702.01141400001"/>
    <n v="146702.01141400001"/>
    <n v="10"/>
    <n v="5"/>
    <n v="118140.06"/>
    <n v="28561.95"/>
    <n v="15"/>
    <n v="2"/>
    <n v="13"/>
    <x v="0"/>
  </r>
  <r>
    <x v="2"/>
    <x v="3"/>
    <n v="22"/>
    <n v="9"/>
    <n v="13"/>
    <x v="0"/>
    <n v="345796.59"/>
    <n v="204386.92"/>
    <n v="141409.67000000001"/>
    <x v="0"/>
    <n v="345796.58663199999"/>
    <n v="345796.58663199999"/>
    <n v="16"/>
    <n v="6"/>
    <n v="293109.03999999998"/>
    <n v="52687.54"/>
    <n v="22"/>
    <n v="9"/>
    <n v="13"/>
    <x v="0"/>
  </r>
  <r>
    <x v="2"/>
    <x v="4"/>
    <n v="122"/>
    <n v="52"/>
    <n v="70"/>
    <x v="0"/>
    <n v="1601011.4"/>
    <n v="706755.57"/>
    <n v="894255.83"/>
    <x v="0"/>
    <n v="1601011.3341250001"/>
    <n v="1601011.3341250001"/>
    <n v="63"/>
    <n v="59"/>
    <n v="706476.26"/>
    <n v="894535.07"/>
    <n v="122"/>
    <n v="52"/>
    <n v="70"/>
    <x v="0"/>
  </r>
  <r>
    <x v="2"/>
    <x v="5"/>
    <n v="1142"/>
    <n v="444"/>
    <n v="698"/>
    <x v="0"/>
    <n v="41842182.109999999"/>
    <n v="22620598.149999999"/>
    <n v="19221583.959999997"/>
    <x v="0"/>
    <n v="2995557.9832079997"/>
    <n v="2093509.9321710002"/>
    <n v="653"/>
    <n v="489"/>
    <n v="21375283.879999999"/>
    <n v="20466898.170000002"/>
    <n v="1138"/>
    <n v="441"/>
    <n v="697"/>
    <x v="0"/>
  </r>
  <r>
    <x v="3"/>
    <x v="0"/>
    <n v="314"/>
    <n v="38"/>
    <n v="276"/>
    <x v="0"/>
    <n v="5741673.6536999997"/>
    <n v="871067.83299999998"/>
    <n v="4870605.8207"/>
    <x v="0"/>
    <n v="468119.6249"/>
    <n v="0"/>
    <n v="314"/>
    <n v="0"/>
    <n v="5741673.6536999997"/>
    <n v="0"/>
    <n v="314"/>
    <n v="38"/>
    <n v="276"/>
    <x v="0"/>
  </r>
  <r>
    <x v="3"/>
    <x v="1"/>
    <n v="24"/>
    <n v="3"/>
    <n v="21"/>
    <x v="0"/>
    <n v="355217.96610000002"/>
    <n v="16739.792000000001"/>
    <n v="338478.1741"/>
    <x v="0"/>
    <n v="355217.96620000002"/>
    <n v="57986.664199999999"/>
    <n v="24"/>
    <n v="0"/>
    <n v="355217.96610000002"/>
    <n v="0"/>
    <n v="24"/>
    <n v="3"/>
    <n v="21"/>
    <x v="0"/>
  </r>
  <r>
    <x v="3"/>
    <x v="2"/>
    <n v="11"/>
    <n v="2"/>
    <n v="9"/>
    <x v="0"/>
    <n v="164244.23259999999"/>
    <n v="45537.141199999998"/>
    <n v="118707.0914"/>
    <x v="0"/>
    <n v="164244.23259999999"/>
    <n v="164244.23259999999"/>
    <n v="11"/>
    <n v="0"/>
    <n v="164244.23259999999"/>
    <n v="0"/>
    <n v="11"/>
    <n v="2"/>
    <n v="9"/>
    <x v="0"/>
  </r>
  <r>
    <x v="3"/>
    <x v="3"/>
    <n v="2"/>
    <n v="0"/>
    <n v="2"/>
    <x v="0"/>
    <n v="49395.943500000001"/>
    <n v="0"/>
    <n v="49395.943500000001"/>
    <x v="0"/>
    <n v="49395.943500000001"/>
    <n v="49395.943500000001"/>
    <n v="2"/>
    <n v="0"/>
    <n v="49395.943500000001"/>
    <n v="0"/>
    <n v="2"/>
    <n v="0"/>
    <n v="2"/>
    <x v="0"/>
  </r>
  <r>
    <x v="3"/>
    <x v="4"/>
    <n v="144"/>
    <n v="28"/>
    <n v="116"/>
    <x v="0"/>
    <n v="951927.08877000003"/>
    <n v="158568.738167"/>
    <n v="793358.35060300003"/>
    <x v="0"/>
    <n v="945656.21880000003"/>
    <n v="910153.41119999997"/>
    <n v="144"/>
    <n v="0"/>
    <n v="951927.08877000003"/>
    <n v="0"/>
    <n v="144"/>
    <n v="28"/>
    <n v="116"/>
    <x v="0"/>
  </r>
  <r>
    <x v="3"/>
    <x v="5"/>
    <n v="495"/>
    <n v="71"/>
    <n v="424"/>
    <x v="0"/>
    <n v="7262458.8846699996"/>
    <n v="1091913.504367"/>
    <n v="6170545.380303001"/>
    <x v="0"/>
    <n v="1982633.986"/>
    <n v="1181780.2515"/>
    <n v="495"/>
    <n v="0"/>
    <n v="7262458.8846699996"/>
    <n v="0"/>
    <n v="495"/>
    <n v="71"/>
    <n v="424"/>
    <x v="0"/>
  </r>
  <r>
    <x v="4"/>
    <x v="0"/>
    <n v="68"/>
    <n v="33"/>
    <n v="35"/>
    <x v="0"/>
    <n v="2202921.02"/>
    <n v="1479719.6200000003"/>
    <n v="723201.39999999967"/>
    <x v="0"/>
    <n v="2202921.02"/>
    <n v="0"/>
    <n v="21"/>
    <n v="47"/>
    <n v="1481885.6900000002"/>
    <n v="721035.32999999984"/>
    <n v="68"/>
    <n v="33"/>
    <n v="35"/>
    <x v="0"/>
  </r>
  <r>
    <x v="4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4"/>
    <n v="92"/>
    <n v="55"/>
    <n v="37"/>
    <x v="0"/>
    <n v="4611218.1000000006"/>
    <n v="2700212.7100000004"/>
    <n v="1911005.3900000001"/>
    <x v="0"/>
    <n v="0"/>
    <n v="4611218.1000000006"/>
    <n v="5"/>
    <n v="87"/>
    <n v="746063.54"/>
    <n v="3865154.5600000005"/>
    <n v="87"/>
    <n v="51"/>
    <n v="36"/>
    <x v="0"/>
  </r>
  <r>
    <x v="4"/>
    <x v="5"/>
    <n v="160"/>
    <n v="88"/>
    <n v="72"/>
    <x v="0"/>
    <n v="6814139.120000001"/>
    <n v="4179932.330000001"/>
    <n v="2634206.79"/>
    <x v="0"/>
    <n v="2202921.02"/>
    <n v="4611218.1000000006"/>
    <n v="26"/>
    <n v="134"/>
    <n v="2227949.2300000004"/>
    <n v="4586189.8900000006"/>
    <n v="155"/>
    <n v="84"/>
    <n v="71"/>
    <x v="0"/>
  </r>
  <r>
    <x v="5"/>
    <x v="0"/>
    <n v="1703"/>
    <n v="329"/>
    <n v="1374"/>
    <x v="2"/>
    <n v="28885167.700900011"/>
    <n v="6060325.2278000005"/>
    <n v="22824842.47310001"/>
    <x v="2"/>
    <n v="1502045.9099999997"/>
    <n v="0"/>
    <n v="1703"/>
    <n v="0"/>
    <n v="28885167.700900011"/>
    <n v="0"/>
    <n v="1703"/>
    <n v="329"/>
    <n v="1374"/>
    <x v="0"/>
  </r>
  <r>
    <x v="5"/>
    <x v="1"/>
    <n v="79"/>
    <n v="9"/>
    <n v="70"/>
    <x v="0"/>
    <n v="1107944.0596999996"/>
    <n v="100522.25430000002"/>
    <n v="1007421.8053999997"/>
    <x v="0"/>
    <n v="1105587.8700000001"/>
    <n v="0"/>
    <n v="79"/>
    <n v="0"/>
    <n v="1107944.0596999996"/>
    <n v="0"/>
    <n v="79"/>
    <n v="9"/>
    <n v="70"/>
    <x v="0"/>
  </r>
  <r>
    <x v="5"/>
    <x v="2"/>
    <n v="32"/>
    <n v="4"/>
    <n v="28"/>
    <x v="0"/>
    <n v="248339.54679999998"/>
    <n v="12351.51"/>
    <n v="235988.03679999997"/>
    <x v="0"/>
    <n v="0"/>
    <n v="247371.13999999996"/>
    <n v="32"/>
    <n v="0"/>
    <n v="248339.54679999998"/>
    <n v="0"/>
    <n v="32"/>
    <n v="4"/>
    <n v="28"/>
    <x v="0"/>
  </r>
  <r>
    <x v="5"/>
    <x v="3"/>
    <n v="25"/>
    <n v="4"/>
    <n v="21"/>
    <x v="0"/>
    <n v="267386.75559999992"/>
    <n v="40108.35"/>
    <n v="227278.40559999994"/>
    <x v="0"/>
    <n v="0"/>
    <n v="264842.28999999998"/>
    <n v="25"/>
    <n v="0"/>
    <n v="267386.75559999992"/>
    <n v="0"/>
    <n v="25"/>
    <n v="4"/>
    <n v="21"/>
    <x v="0"/>
  </r>
  <r>
    <x v="5"/>
    <x v="4"/>
    <n v="179"/>
    <n v="34"/>
    <n v="145"/>
    <x v="3"/>
    <n v="1672567.3487999993"/>
    <n v="486372.13069999998"/>
    <n v="1186195.2180999995"/>
    <x v="3"/>
    <n v="0"/>
    <n v="1632715.4697999994"/>
    <n v="179"/>
    <n v="0"/>
    <n v="1672567.3487999993"/>
    <n v="0"/>
    <n v="179"/>
    <n v="34"/>
    <n v="145"/>
    <x v="0"/>
  </r>
  <r>
    <x v="5"/>
    <x v="5"/>
    <n v="2018"/>
    <n v="380"/>
    <n v="1638"/>
    <x v="4"/>
    <n v="32181405.411800012"/>
    <n v="6699679.4727999996"/>
    <n v="25481725.93900001"/>
    <x v="4"/>
    <n v="2607633.7799999998"/>
    <n v="2144928.8997999993"/>
    <n v="2018"/>
    <n v="0"/>
    <n v="32181405.411800012"/>
    <n v="0"/>
    <n v="2018"/>
    <n v="380"/>
    <n v="1638"/>
    <x v="0"/>
  </r>
  <r>
    <x v="6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0"/>
    <n v="10"/>
    <n v="4"/>
    <n v="6"/>
    <x v="0"/>
    <n v="527258.62"/>
    <n v="332380.67"/>
    <n v="194877.95"/>
    <x v="0"/>
    <n v="527258.62"/>
    <n v="527268.62"/>
    <n v="10"/>
    <n v="0"/>
    <n v="527258.62"/>
    <n v="0"/>
    <n v="10"/>
    <n v="4"/>
    <n v="6"/>
    <x v="0"/>
  </r>
  <r>
    <x v="7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5"/>
    <n v="10"/>
    <n v="4"/>
    <n v="6"/>
    <x v="0"/>
    <n v="527258.62"/>
    <n v="332380.67"/>
    <n v="194877.95"/>
    <x v="0"/>
    <n v="527258.62"/>
    <n v="527268.62"/>
    <n v="10"/>
    <n v="0"/>
    <n v="527258.62"/>
    <n v="0"/>
    <n v="10"/>
    <n v="4"/>
    <n v="6"/>
    <x v="0"/>
  </r>
  <r>
    <x v="8"/>
    <x v="0"/>
    <n v="1963"/>
    <n v="1396"/>
    <n v="567"/>
    <x v="0"/>
    <n v="92864575.348699793"/>
    <n v="68951388.041999996"/>
    <n v="23913187.306700017"/>
    <x v="0"/>
    <n v="1933045.7710999995"/>
    <n v="0"/>
    <n v="205"/>
    <n v="1758"/>
    <n v="10473120.790499995"/>
    <n v="82391454.558199868"/>
    <n v="1963"/>
    <n v="1396"/>
    <n v="567"/>
    <x v="0"/>
  </r>
  <r>
    <x v="8"/>
    <x v="1"/>
    <n v="93"/>
    <n v="62"/>
    <n v="31"/>
    <x v="0"/>
    <n v="3860569.2525999988"/>
    <n v="2804949.0228999997"/>
    <n v="1055620.2297"/>
    <x v="0"/>
    <n v="3393203.2246000008"/>
    <n v="0"/>
    <n v="25"/>
    <n v="68"/>
    <n v="771621.08400000003"/>
    <n v="3088948.1685999995"/>
    <n v="93"/>
    <n v="62"/>
    <n v="31"/>
    <x v="0"/>
  </r>
  <r>
    <x v="8"/>
    <x v="2"/>
    <n v="27"/>
    <n v="14"/>
    <n v="13"/>
    <x v="0"/>
    <n v="643967.5702999999"/>
    <n v="423472.63599999994"/>
    <n v="220494.93429999999"/>
    <x v="0"/>
    <n v="643967.57030000002"/>
    <n v="0"/>
    <n v="14"/>
    <n v="13"/>
    <n v="372754.89099999995"/>
    <n v="271212.67929999996"/>
    <n v="27"/>
    <n v="14"/>
    <n v="13"/>
    <x v="0"/>
  </r>
  <r>
    <x v="8"/>
    <x v="3"/>
    <n v="19"/>
    <n v="14"/>
    <n v="5"/>
    <x v="0"/>
    <n v="657867.19550000003"/>
    <n v="535884.08460000006"/>
    <n v="121983.1109"/>
    <x v="0"/>
    <n v="657867.19549999991"/>
    <n v="580160.96149999998"/>
    <n v="6"/>
    <n v="13"/>
    <n v="172747.89220000003"/>
    <n v="485119.30329999997"/>
    <n v="19"/>
    <n v="14"/>
    <n v="5"/>
    <x v="0"/>
  </r>
  <r>
    <x v="8"/>
    <x v="4"/>
    <n v="320"/>
    <n v="181"/>
    <n v="139"/>
    <x v="0"/>
    <n v="12874404.654300002"/>
    <n v="8372387.5104999999"/>
    <n v="4502017.1437999997"/>
    <x v="0"/>
    <n v="12826960.194200004"/>
    <n v="657867.19550000003"/>
    <n v="104"/>
    <n v="216"/>
    <n v="3904042.4983000001"/>
    <n v="8970362.1560000032"/>
    <n v="320"/>
    <n v="181"/>
    <n v="139"/>
    <x v="0"/>
  </r>
  <r>
    <x v="8"/>
    <x v="5"/>
    <n v="2422"/>
    <n v="1667"/>
    <n v="755"/>
    <x v="0"/>
    <n v="110901384.0213998"/>
    <n v="81088081.295999989"/>
    <n v="29813302.725400016"/>
    <x v="0"/>
    <n v="19455043.955700003"/>
    <n v="12796739.964200005"/>
    <n v="354"/>
    <n v="2068"/>
    <n v="15694287.155999996"/>
    <n v="95207096.865399852"/>
    <n v="2422"/>
    <n v="1667"/>
    <n v="755"/>
    <x v="0"/>
  </r>
  <r>
    <x v="9"/>
    <x v="0"/>
    <n v="216"/>
    <n v="66"/>
    <n v="148"/>
    <x v="5"/>
    <n v="27546291.359999999"/>
    <n v="8186726.6699999999"/>
    <n v="18441450.870000001"/>
    <x v="5"/>
    <n v="286355.37"/>
    <n v="0"/>
    <n v="216"/>
    <n v="0"/>
    <n v="27546291.359999999"/>
    <n v="0"/>
    <n v="200"/>
    <n v="61"/>
    <n v="137"/>
    <x v="2"/>
  </r>
  <r>
    <x v="9"/>
    <x v="1"/>
    <n v="4"/>
    <n v="2"/>
    <n v="2"/>
    <x v="0"/>
    <n v="454314.18999999994"/>
    <n v="350054.66"/>
    <n v="104259.53"/>
    <x v="0"/>
    <n v="454314.19"/>
    <n v="0"/>
    <n v="4"/>
    <n v="0"/>
    <n v="454314.19"/>
    <n v="0"/>
    <n v="4"/>
    <n v="2"/>
    <n v="2"/>
    <x v="0"/>
  </r>
  <r>
    <x v="9"/>
    <x v="2"/>
    <n v="7"/>
    <n v="1"/>
    <n v="6"/>
    <x v="0"/>
    <n v="569775.44000000006"/>
    <n v="158465.98000000001"/>
    <n v="411309.46"/>
    <x v="0"/>
    <n v="569775.43999999994"/>
    <n v="569775.43999999994"/>
    <n v="7"/>
    <n v="0"/>
    <n v="569775.43999999994"/>
    <n v="0"/>
    <n v="7"/>
    <n v="1"/>
    <n v="6"/>
    <x v="0"/>
  </r>
  <r>
    <x v="9"/>
    <x v="3"/>
    <n v="9"/>
    <n v="5"/>
    <n v="4"/>
    <x v="0"/>
    <n v="799036.17"/>
    <n v="540086.55000000005"/>
    <n v="258949.62"/>
    <x v="0"/>
    <n v="799036.17"/>
    <n v="799036.17"/>
    <n v="8"/>
    <n v="1"/>
    <n v="746912.72"/>
    <n v="52123.45"/>
    <n v="6"/>
    <n v="4"/>
    <n v="2"/>
    <x v="0"/>
  </r>
  <r>
    <x v="9"/>
    <x v="4"/>
    <n v="1"/>
    <n v="0"/>
    <n v="1"/>
    <x v="0"/>
    <n v="4643.58"/>
    <n v="0"/>
    <n v="4643.58"/>
    <x v="0"/>
    <n v="4643.58"/>
    <n v="4643.58"/>
    <n v="1"/>
    <n v="0"/>
    <n v="4643.58"/>
    <n v="0"/>
    <n v="1"/>
    <n v="0"/>
    <n v="1"/>
    <x v="0"/>
  </r>
  <r>
    <x v="9"/>
    <x v="5"/>
    <n v="237"/>
    <n v="74"/>
    <n v="161"/>
    <x v="5"/>
    <n v="29374060.740000002"/>
    <n v="9235333.8600000013"/>
    <n v="19220613.060000002"/>
    <x v="5"/>
    <n v="2114124.75"/>
    <n v="1373455.19"/>
    <n v="236"/>
    <n v="1"/>
    <n v="29321937.289999999"/>
    <n v="52123.45"/>
    <n v="217"/>
    <n v="68"/>
    <n v="147"/>
    <x v="2"/>
  </r>
  <r>
    <x v="10"/>
    <x v="0"/>
    <n v="3778"/>
    <n v="1117"/>
    <n v="2661"/>
    <x v="0"/>
    <n v="70712742.381499887"/>
    <n v="24993684.453699987"/>
    <n v="45719057.927799895"/>
    <x v="0"/>
    <n v="1428130.4640000002"/>
    <n v="0"/>
    <n v="3375"/>
    <n v="403"/>
    <n v="59779673.96299988"/>
    <n v="10933068.418500002"/>
    <n v="3778"/>
    <n v="1117"/>
    <n v="2661"/>
    <x v="0"/>
  </r>
  <r>
    <x v="10"/>
    <x v="1"/>
    <n v="88"/>
    <n v="29"/>
    <n v="59"/>
    <x v="0"/>
    <n v="1669965.8000000003"/>
    <n v="687496.03170000028"/>
    <n v="982469.7683"/>
    <x v="0"/>
    <n v="1315775.6917000001"/>
    <n v="0"/>
    <n v="76"/>
    <n v="12"/>
    <n v="1242527.1517000003"/>
    <n v="427438.6483"/>
    <n v="88"/>
    <n v="29"/>
    <n v="59"/>
    <x v="0"/>
  </r>
  <r>
    <x v="10"/>
    <x v="2"/>
    <n v="71"/>
    <n v="23"/>
    <n v="48"/>
    <x v="0"/>
    <n v="941282.29959999991"/>
    <n v="348400.98499999999"/>
    <n v="592881.31459999993"/>
    <x v="0"/>
    <n v="865532.08169999986"/>
    <n v="673680.3916999998"/>
    <n v="61"/>
    <n v="10"/>
    <n v="651649.23169999989"/>
    <n v="289633.06789999997"/>
    <n v="71"/>
    <n v="23"/>
    <n v="48"/>
    <x v="0"/>
  </r>
  <r>
    <x v="10"/>
    <x v="3"/>
    <n v="55"/>
    <n v="20"/>
    <n v="35"/>
    <x v="0"/>
    <n v="946133.83650000009"/>
    <n v="516326.63810000004"/>
    <n v="429807.19840000005"/>
    <x v="0"/>
    <n v="812083.33650000009"/>
    <n v="722802.8465000001"/>
    <n v="51"/>
    <n v="4"/>
    <n v="777305.77250000008"/>
    <n v="168828.06399999998"/>
    <n v="55"/>
    <n v="20"/>
    <n v="35"/>
    <x v="0"/>
  </r>
  <r>
    <x v="10"/>
    <x v="4"/>
    <n v="395"/>
    <n v="123"/>
    <n v="272"/>
    <x v="0"/>
    <n v="4806168.7729999982"/>
    <n v="2290405.6623"/>
    <n v="2515763.1106999982"/>
    <x v="0"/>
    <n v="4793878.893199998"/>
    <n v="4552193.9885999979"/>
    <n v="344"/>
    <n v="51"/>
    <n v="3421757.1731999982"/>
    <n v="1384411.5998000002"/>
    <n v="395"/>
    <n v="123"/>
    <n v="272"/>
    <x v="0"/>
  </r>
  <r>
    <x v="10"/>
    <x v="5"/>
    <n v="4387"/>
    <n v="1312"/>
    <n v="3075"/>
    <x v="0"/>
    <n v="79076293.090599895"/>
    <n v="28836313.770799987"/>
    <n v="50239979.319799885"/>
    <x v="0"/>
    <n v="9215400.4670999981"/>
    <n v="5948677.2267999984"/>
    <n v="3907"/>
    <n v="480"/>
    <n v="65872913.292099878"/>
    <n v="13203379.798500001"/>
    <n v="4387"/>
    <n v="1312"/>
    <n v="3075"/>
    <x v="0"/>
  </r>
  <r>
    <x v="11"/>
    <x v="0"/>
    <n v="3124"/>
    <n v="1368"/>
    <n v="1756"/>
    <x v="0"/>
    <n v="87085654.960000455"/>
    <n v="40856143.3600007"/>
    <n v="46229511.599999756"/>
    <x v="0"/>
    <n v="0"/>
    <n v="0"/>
    <n v="3124"/>
    <n v="0"/>
    <n v="87085654.960000455"/>
    <n v="0"/>
    <n v="3124"/>
    <n v="1368"/>
    <n v="1756"/>
    <x v="0"/>
  </r>
  <r>
    <x v="11"/>
    <x v="1"/>
    <n v="157"/>
    <n v="52"/>
    <n v="105"/>
    <x v="0"/>
    <n v="3624771.0500000045"/>
    <n v="1175230.4899999984"/>
    <n v="2449540.5600000061"/>
    <x v="0"/>
    <n v="0"/>
    <n v="0"/>
    <n v="157"/>
    <n v="0"/>
    <n v="3624771.0500000045"/>
    <n v="0"/>
    <n v="157"/>
    <n v="52"/>
    <n v="105"/>
    <x v="0"/>
  </r>
  <r>
    <x v="11"/>
    <x v="2"/>
    <n v="154"/>
    <n v="58"/>
    <n v="96"/>
    <x v="0"/>
    <n v="3747756.8300000038"/>
    <n v="1381837.0800000019"/>
    <n v="2365919.7500000019"/>
    <x v="0"/>
    <n v="3747756.8299999908"/>
    <n v="3747756.8310243767"/>
    <n v="154"/>
    <n v="0"/>
    <n v="3747756.8300000038"/>
    <n v="0"/>
    <n v="154"/>
    <n v="58"/>
    <n v="96"/>
    <x v="0"/>
  </r>
  <r>
    <x v="11"/>
    <x v="3"/>
    <n v="126"/>
    <n v="50"/>
    <n v="76"/>
    <x v="0"/>
    <n v="2969153.1299999878"/>
    <n v="1106335.9599999972"/>
    <n v="1862817.1699999906"/>
    <x v="0"/>
    <n v="2969153.129999958"/>
    <n v="2969153.1307639405"/>
    <n v="126"/>
    <n v="0"/>
    <n v="2969153.1299999878"/>
    <n v="0"/>
    <n v="126"/>
    <n v="50"/>
    <n v="76"/>
    <x v="0"/>
  </r>
  <r>
    <x v="11"/>
    <x v="4"/>
    <n v="283"/>
    <n v="100"/>
    <n v="183"/>
    <x v="0"/>
    <n v="6646441.0500000007"/>
    <n v="2394629.39"/>
    <n v="4251811.66"/>
    <x v="0"/>
    <n v="6646441.0499999998"/>
    <n v="6646441.0476153726"/>
    <n v="283"/>
    <n v="0"/>
    <n v="6646441.0500000007"/>
    <n v="0"/>
    <n v="283"/>
    <n v="100"/>
    <n v="183"/>
    <x v="0"/>
  </r>
  <r>
    <x v="11"/>
    <x v="5"/>
    <n v="3844"/>
    <n v="1628"/>
    <n v="2216"/>
    <x v="0"/>
    <n v="104073777.02000044"/>
    <n v="46914176.280000687"/>
    <n v="57159600.739999741"/>
    <x v="0"/>
    <n v="13363351.009403691"/>
    <n v="13363351.009403691"/>
    <n v="3844"/>
    <n v="0"/>
    <n v="104073777.02000044"/>
    <n v="0"/>
    <n v="3844"/>
    <n v="1628"/>
    <n v="2216"/>
    <x v="0"/>
  </r>
  <r>
    <x v="12"/>
    <x v="0"/>
    <n v="18245"/>
    <n v="9078"/>
    <n v="9167"/>
    <x v="0"/>
    <n v="244517966.44999924"/>
    <n v="150111860.50000018"/>
    <n v="94406105.949999064"/>
    <x v="0"/>
    <n v="25180588.080000084"/>
    <n v="0"/>
    <n v="17609"/>
    <n v="636"/>
    <n v="235850971.73999938"/>
    <n v="8666994.7099999953"/>
    <n v="15417"/>
    <n v="7686"/>
    <n v="7731"/>
    <x v="0"/>
  </r>
  <r>
    <x v="12"/>
    <x v="1"/>
    <n v="1105"/>
    <n v="589"/>
    <n v="516"/>
    <x v="0"/>
    <n v="15882184.590000015"/>
    <n v="10387886.520000014"/>
    <n v="5494298.0699999994"/>
    <x v="0"/>
    <n v="15882184.590000011"/>
    <n v="0"/>
    <n v="1075"/>
    <n v="30"/>
    <n v="15403363.020000013"/>
    <n v="478821.57000000007"/>
    <n v="942"/>
    <n v="498"/>
    <n v="444"/>
    <x v="0"/>
  </r>
  <r>
    <x v="12"/>
    <x v="2"/>
    <n v="1435"/>
    <n v="702"/>
    <n v="733"/>
    <x v="0"/>
    <n v="21962737.670000002"/>
    <n v="13992507.550000003"/>
    <n v="7970230.1199999982"/>
    <x v="0"/>
    <n v="330853.65000000002"/>
    <n v="21013399.370000001"/>
    <n v="1391"/>
    <n v="44"/>
    <n v="21187429.829999991"/>
    <n v="775307.83999999985"/>
    <n v="1224"/>
    <n v="621"/>
    <n v="603"/>
    <x v="0"/>
  </r>
  <r>
    <x v="12"/>
    <x v="3"/>
    <n v="1198"/>
    <n v="604"/>
    <n v="594"/>
    <x v="0"/>
    <n v="18043282.72000001"/>
    <n v="11964583.340000007"/>
    <n v="6078699.3800000036"/>
    <x v="0"/>
    <n v="428841.76"/>
    <n v="16896875.070000015"/>
    <n v="1171"/>
    <n v="27"/>
    <n v="17548596.480000027"/>
    <n v="494686.23999999993"/>
    <n v="1051"/>
    <n v="529"/>
    <n v="522"/>
    <x v="0"/>
  </r>
  <r>
    <x v="12"/>
    <x v="4"/>
    <n v="3080"/>
    <n v="1559"/>
    <n v="1521"/>
    <x v="0"/>
    <n v="42797360.280000076"/>
    <n v="28125884.880000055"/>
    <n v="14671475.400000021"/>
    <x v="0"/>
    <n v="867641.02"/>
    <n v="40381079.390000157"/>
    <n v="3026"/>
    <n v="54"/>
    <n v="42014845.560000107"/>
    <n v="782514.71999999974"/>
    <n v="2611"/>
    <n v="1335"/>
    <n v="1276"/>
    <x v="0"/>
  </r>
  <r>
    <x v="12"/>
    <x v="5"/>
    <n v="25063"/>
    <n v="12532"/>
    <n v="12531"/>
    <x v="0"/>
    <n v="343203531.70999938"/>
    <n v="214582722.79000026"/>
    <n v="128620808.91999909"/>
    <x v="0"/>
    <n v="42690109.100000091"/>
    <n v="78291353.830000162"/>
    <n v="24272"/>
    <n v="791"/>
    <n v="332005206.62999952"/>
    <n v="11198325.079999994"/>
    <n v="21245"/>
    <n v="10669"/>
    <n v="10576"/>
    <x v="0"/>
  </r>
  <r>
    <x v="13"/>
    <x v="0"/>
    <n v="4142"/>
    <n v="3710"/>
    <n v="425"/>
    <x v="6"/>
    <n v="267096967.20999974"/>
    <n v="239264482.66999984"/>
    <n v="25735124.510000024"/>
    <x v="6"/>
    <n v="0"/>
    <n v="1106797.3499999999"/>
    <n v="3"/>
    <n v="4139"/>
    <n v="100108.91"/>
    <n v="266996858.29999977"/>
    <n v="2394"/>
    <n v="2132"/>
    <n v="256"/>
    <x v="3"/>
  </r>
  <r>
    <x v="13"/>
    <x v="1"/>
    <n v="3"/>
    <n v="3"/>
    <n v="0"/>
    <x v="0"/>
    <n v="1047197.8999999999"/>
    <n v="1047197.8999999999"/>
    <n v="0"/>
    <x v="0"/>
    <n v="0"/>
    <n v="0"/>
    <n v="0"/>
    <n v="3"/>
    <n v="0"/>
    <n v="1047197.8999999999"/>
    <n v="0"/>
    <n v="0"/>
    <n v="0"/>
    <x v="0"/>
  </r>
  <r>
    <x v="13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4"/>
    <n v="129"/>
    <n v="116"/>
    <n v="13"/>
    <x v="0"/>
    <n v="6390258.3600000022"/>
    <n v="5818621.6100000022"/>
    <n v="571636.75"/>
    <x v="0"/>
    <n v="0"/>
    <n v="5334895.9500000011"/>
    <n v="0"/>
    <n v="129"/>
    <n v="0"/>
    <n v="6390258.3600000022"/>
    <n v="104"/>
    <n v="95"/>
    <n v="9"/>
    <x v="0"/>
  </r>
  <r>
    <x v="13"/>
    <x v="5"/>
    <n v="4274"/>
    <n v="3829"/>
    <n v="438"/>
    <x v="6"/>
    <n v="274534423.46999973"/>
    <n v="246130302.17999986"/>
    <n v="26306761.260000024"/>
    <x v="6"/>
    <n v="0"/>
    <n v="6441693.3000000007"/>
    <n v="3"/>
    <n v="4271"/>
    <n v="100108.91"/>
    <n v="274434314.55999976"/>
    <n v="2498"/>
    <n v="2227"/>
    <n v="265"/>
    <x v="3"/>
  </r>
  <r>
    <x v="14"/>
    <x v="0"/>
    <n v="993"/>
    <n v="238"/>
    <n v="755"/>
    <x v="0"/>
    <n v="22719786.670000002"/>
    <n v="7619142.7800000003"/>
    <n v="15100643.890000001"/>
    <x v="0"/>
    <n v="432162.47"/>
    <n v="0"/>
    <n v="748"/>
    <n v="245"/>
    <n v="17840385.34"/>
    <n v="4879401.33"/>
    <n v="983"/>
    <n v="232"/>
    <n v="751"/>
    <x v="0"/>
  </r>
  <r>
    <x v="14"/>
    <x v="1"/>
    <n v="38"/>
    <n v="7"/>
    <n v="31"/>
    <x v="0"/>
    <n v="508937.27"/>
    <n v="296123.25"/>
    <n v="212814.02"/>
    <x v="0"/>
    <n v="508937.27"/>
    <n v="0"/>
    <n v="19"/>
    <n v="19"/>
    <n v="414678.16"/>
    <n v="94259.11"/>
    <n v="38"/>
    <n v="7"/>
    <n v="31"/>
    <x v="0"/>
  </r>
  <r>
    <x v="14"/>
    <x v="2"/>
    <n v="46"/>
    <n v="11"/>
    <n v="35"/>
    <x v="0"/>
    <n v="958482.56"/>
    <n v="558522.21"/>
    <n v="399960.35"/>
    <x v="0"/>
    <n v="0"/>
    <n v="958482.56"/>
    <n v="29"/>
    <n v="17"/>
    <n v="467943.02"/>
    <n v="490539.54"/>
    <n v="46"/>
    <n v="11"/>
    <n v="35"/>
    <x v="0"/>
  </r>
  <r>
    <x v="14"/>
    <x v="3"/>
    <n v="54"/>
    <n v="14"/>
    <n v="40"/>
    <x v="0"/>
    <n v="761155.56"/>
    <n v="291145.02"/>
    <n v="470010.54"/>
    <x v="0"/>
    <n v="59166.89"/>
    <n v="626778.66"/>
    <n v="25"/>
    <n v="29"/>
    <n v="482454.78"/>
    <n v="278700.78000000003"/>
    <n v="52"/>
    <n v="13"/>
    <n v="39"/>
    <x v="0"/>
  </r>
  <r>
    <x v="14"/>
    <x v="4"/>
    <n v="169"/>
    <n v="62"/>
    <n v="107"/>
    <x v="0"/>
    <n v="3866028.59"/>
    <n v="2189476.0299999998"/>
    <n v="1676552.56"/>
    <x v="0"/>
    <n v="100827.32"/>
    <n v="3265416.05"/>
    <n v="86"/>
    <n v="83"/>
    <n v="1461560.06"/>
    <n v="2404468.5299999998"/>
    <n v="153"/>
    <n v="55"/>
    <n v="98"/>
    <x v="0"/>
  </r>
  <r>
    <x v="14"/>
    <x v="5"/>
    <n v="1300"/>
    <n v="332"/>
    <n v="968"/>
    <x v="0"/>
    <n v="28814390.649999999"/>
    <n v="10954409.289999999"/>
    <n v="17859981.359999999"/>
    <x v="0"/>
    <n v="1101093.95"/>
    <n v="4850677.2699999996"/>
    <n v="907"/>
    <n v="393"/>
    <n v="20667021.359999999"/>
    <n v="8147369.290000001"/>
    <n v="1272"/>
    <n v="318"/>
    <n v="954"/>
    <x v="0"/>
  </r>
  <r>
    <x v="15"/>
    <x v="0"/>
    <n v="29082"/>
    <n v="14800"/>
    <n v="14282"/>
    <x v="0"/>
    <n v="829160494.14999998"/>
    <n v="487684607.9600004"/>
    <n v="341475886.19000286"/>
    <x v="0"/>
    <n v="23331283.259999983"/>
    <n v="98128.83"/>
    <n v="20877"/>
    <n v="8205"/>
    <n v="484009063.40000278"/>
    <n v="345151430.7500025"/>
    <n v="24746"/>
    <n v="12551"/>
    <n v="12195"/>
    <x v="0"/>
  </r>
  <r>
    <x v="15"/>
    <x v="1"/>
    <n v="247"/>
    <n v="128"/>
    <n v="119"/>
    <x v="0"/>
    <n v="3273875.2699999986"/>
    <n v="1827475.3100000008"/>
    <n v="1446399.9600000002"/>
    <x v="0"/>
    <n v="1729991.8800000008"/>
    <n v="847690.14999999967"/>
    <n v="228"/>
    <n v="19"/>
    <n v="3133096.5699999994"/>
    <n v="140778.69999999998"/>
    <n v="221"/>
    <n v="117"/>
    <n v="104"/>
    <x v="0"/>
  </r>
  <r>
    <x v="15"/>
    <x v="2"/>
    <n v="173"/>
    <n v="82"/>
    <n v="91"/>
    <x v="0"/>
    <n v="2648954.9100000006"/>
    <n v="1018717.9400000002"/>
    <n v="1630236.9700000002"/>
    <x v="0"/>
    <n v="1522487.4699999995"/>
    <n v="1034094.9000000001"/>
    <n v="160"/>
    <n v="13"/>
    <n v="2297574.0300000017"/>
    <n v="351380.88"/>
    <n v="149"/>
    <n v="70"/>
    <n v="79"/>
    <x v="0"/>
  </r>
  <r>
    <x v="15"/>
    <x v="3"/>
    <n v="174"/>
    <n v="109"/>
    <n v="65"/>
    <x v="0"/>
    <n v="2009660.0899999989"/>
    <n v="1333738.9999999995"/>
    <n v="675921.09"/>
    <x v="0"/>
    <n v="1214087.4799999991"/>
    <n v="928232.71999999974"/>
    <n v="155"/>
    <n v="19"/>
    <n v="1557360.2699999984"/>
    <n v="452299.81999999995"/>
    <n v="154"/>
    <n v="98"/>
    <n v="56"/>
    <x v="0"/>
  </r>
  <r>
    <x v="15"/>
    <x v="4"/>
    <n v="185"/>
    <n v="85"/>
    <n v="100"/>
    <x v="0"/>
    <n v="2825343.7499999995"/>
    <n v="1782923.31"/>
    <n v="1042420.4400000002"/>
    <x v="0"/>
    <n v="1617604.4700000002"/>
    <n v="1531973.3300000003"/>
    <n v="156"/>
    <n v="29"/>
    <n v="2204526.77"/>
    <n v="620816.98"/>
    <n v="165"/>
    <n v="77"/>
    <n v="88"/>
    <x v="0"/>
  </r>
  <r>
    <x v="15"/>
    <x v="5"/>
    <n v="29861"/>
    <n v="15204"/>
    <n v="14657"/>
    <x v="0"/>
    <n v="839918328.16999996"/>
    <n v="493647463.5200004"/>
    <n v="346270864.65000284"/>
    <x v="0"/>
    <n v="29415454.559999984"/>
    <n v="4440119.93"/>
    <n v="21576"/>
    <n v="8285"/>
    <n v="493201621.04000276"/>
    <n v="346716707.1300025"/>
    <n v="25435"/>
    <n v="12913"/>
    <n v="12522"/>
    <x v="0"/>
  </r>
  <r>
    <x v="16"/>
    <x v="0"/>
    <n v="63372"/>
    <n v="5960"/>
    <n v="57412"/>
    <x v="0"/>
    <n v="834822664.89000022"/>
    <n v="82678269.399999991"/>
    <n v="752144395.49000025"/>
    <x v="0"/>
    <n v="2731447.7700000005"/>
    <n v="0"/>
    <n v="59702"/>
    <n v="3670"/>
    <n v="791080751.82000005"/>
    <n v="43741913.07"/>
    <n v="53904"/>
    <n v="5349"/>
    <n v="48555"/>
    <x v="0"/>
  </r>
  <r>
    <x v="16"/>
    <x v="1"/>
    <n v="612"/>
    <n v="54"/>
    <n v="558"/>
    <x v="0"/>
    <n v="8888295.870000001"/>
    <n v="785204.5"/>
    <n v="8103091.3700000001"/>
    <x v="0"/>
    <n v="5903489.8700000001"/>
    <n v="0"/>
    <n v="569"/>
    <n v="43"/>
    <n v="8484176.1699999981"/>
    <n v="404119.7"/>
    <n v="419"/>
    <n v="38"/>
    <n v="381"/>
    <x v="0"/>
  </r>
  <r>
    <x v="16"/>
    <x v="2"/>
    <n v="690"/>
    <n v="83"/>
    <n v="607"/>
    <x v="0"/>
    <n v="5966710.580000001"/>
    <n v="603572.22"/>
    <n v="5363138.3600000013"/>
    <x v="0"/>
    <n v="4477676.040000001"/>
    <n v="4325582.04"/>
    <n v="632"/>
    <n v="58"/>
    <n v="5461559.7300000014"/>
    <n v="505150.85"/>
    <n v="553"/>
    <n v="71"/>
    <n v="482"/>
    <x v="0"/>
  </r>
  <r>
    <x v="16"/>
    <x v="3"/>
    <n v="555"/>
    <n v="76"/>
    <n v="479"/>
    <x v="0"/>
    <n v="4775255.0900000017"/>
    <n v="757154.04000000015"/>
    <n v="4018101.0500000017"/>
    <x v="0"/>
    <n v="4059266.0900000012"/>
    <n v="3906349.0900000003"/>
    <n v="505"/>
    <n v="50"/>
    <n v="4258910.2700000033"/>
    <n v="516344.82"/>
    <n v="476"/>
    <n v="70"/>
    <n v="406"/>
    <x v="0"/>
  </r>
  <r>
    <x v="16"/>
    <x v="4"/>
    <n v="1570"/>
    <n v="191"/>
    <n v="1379"/>
    <x v="0"/>
    <n v="11977512.470000003"/>
    <n v="1557242.1300000004"/>
    <n v="10420270.340000002"/>
    <x v="0"/>
    <n v="10637967.469999984"/>
    <n v="10436997.99999998"/>
    <n v="1429"/>
    <n v="141"/>
    <n v="11059147.709999997"/>
    <n v="918364.76"/>
    <n v="1409"/>
    <n v="177"/>
    <n v="1232"/>
    <x v="0"/>
  </r>
  <r>
    <x v="16"/>
    <x v="5"/>
    <n v="66799"/>
    <n v="6364"/>
    <n v="60435"/>
    <x v="0"/>
    <n v="866430438.90000033"/>
    <n v="86381442.289999992"/>
    <n v="780048996.61000025"/>
    <x v="0"/>
    <n v="27809847.239999987"/>
    <n v="18668929.12999998"/>
    <n v="62837"/>
    <n v="3962"/>
    <n v="820344545.70000005"/>
    <n v="46085893.200000003"/>
    <n v="56761"/>
    <n v="5705"/>
    <n v="51056"/>
    <x v="0"/>
  </r>
  <r>
    <x v="17"/>
    <x v="0"/>
    <n v="775"/>
    <n v="290"/>
    <n v="485"/>
    <x v="7"/>
    <n v="20030173.629999999"/>
    <n v="7689641.2699999996"/>
    <n v="12340532.359999999"/>
    <x v="7"/>
    <n v="710795.63"/>
    <n v="0"/>
    <n v="775"/>
    <s v="N/A"/>
    <n v="20030173.629999999"/>
    <s v="N/A"/>
    <s v="N/A"/>
    <s v="N/A"/>
    <s v="N/A"/>
    <x v="4"/>
  </r>
  <r>
    <x v="17"/>
    <x v="1"/>
    <n v="22"/>
    <n v="5"/>
    <n v="17"/>
    <x v="7"/>
    <n v="351027.28"/>
    <n v="53082.29"/>
    <n v="297944.99"/>
    <x v="7"/>
    <n v="647199.53"/>
    <n v="0"/>
    <n v="22"/>
    <s v="N/A"/>
    <n v="351027.28"/>
    <s v="N/A"/>
    <s v="N/A"/>
    <s v="N/A"/>
    <s v="N/A"/>
    <x v="4"/>
  </r>
  <r>
    <x v="17"/>
    <x v="2"/>
    <n v="11"/>
    <n v="5"/>
    <n v="6"/>
    <x v="7"/>
    <n v="243398.75"/>
    <n v="120814.48"/>
    <n v="122584.27"/>
    <x v="7"/>
    <n v="0"/>
    <n v="347476.27"/>
    <n v="11"/>
    <s v="N/A"/>
    <n v="243398.75"/>
    <s v="N/A"/>
    <s v="N/A"/>
    <s v="N/A"/>
    <s v="N/A"/>
    <x v="4"/>
  </r>
  <r>
    <x v="17"/>
    <x v="3"/>
    <n v="14"/>
    <n v="7"/>
    <n v="7"/>
    <x v="7"/>
    <n v="315265.58"/>
    <n v="169564.27"/>
    <n v="145701.31"/>
    <x v="7"/>
    <n v="0"/>
    <n v="257883.27"/>
    <n v="14"/>
    <s v="N/A"/>
    <n v="315265.58"/>
    <s v="N/A"/>
    <s v="N/A"/>
    <s v="N/A"/>
    <s v="N/A"/>
    <x v="4"/>
  </r>
  <r>
    <x v="17"/>
    <x v="4"/>
    <n v="38"/>
    <n v="18"/>
    <n v="20"/>
    <x v="7"/>
    <n v="1334390.24"/>
    <n v="1010994.01"/>
    <n v="323396.23"/>
    <x v="7"/>
    <n v="0"/>
    <n v="1514610.4"/>
    <n v="38"/>
    <s v="N/A"/>
    <n v="1334390.24"/>
    <s v="N/A"/>
    <s v="N/A"/>
    <s v="N/A"/>
    <s v="N/A"/>
    <x v="4"/>
  </r>
  <r>
    <x v="17"/>
    <x v="5"/>
    <n v="860"/>
    <n v="325"/>
    <n v="535"/>
    <x v="0"/>
    <n v="22274255.479999997"/>
    <n v="9044096.3200000003"/>
    <n v="13230159.16"/>
    <x v="0"/>
    <n v="1357995.1600000001"/>
    <n v="2119969.94"/>
    <n v="860"/>
    <s v="N/A"/>
    <n v="22274255.479999997"/>
    <s v="N/A"/>
    <s v="N/A"/>
    <s v="N/A"/>
    <s v="N/A"/>
    <x v="4"/>
  </r>
  <r>
    <x v="18"/>
    <x v="0"/>
    <n v="4529"/>
    <n v="1603"/>
    <n v="2923"/>
    <x v="8"/>
    <n v="193795509.69999999"/>
    <n v="94114026.239999995"/>
    <n v="98758552.099999994"/>
    <x v="8"/>
    <n v="1241185.47"/>
    <n v="0"/>
    <n v="4047"/>
    <n v="482"/>
    <n v="169424504.03"/>
    <n v="24371005.670000002"/>
    <n v="4351"/>
    <n v="1542"/>
    <n v="2806"/>
    <x v="5"/>
  </r>
  <r>
    <x v="18"/>
    <x v="1"/>
    <n v="117"/>
    <n v="46"/>
    <n v="71"/>
    <x v="0"/>
    <n v="3376159.34"/>
    <n v="1740102.44"/>
    <n v="1636056.9"/>
    <x v="0"/>
    <n v="2859164.74"/>
    <n v="0"/>
    <n v="105"/>
    <n v="12"/>
    <n v="2918100.67"/>
    <n v="458058.67"/>
    <n v="115"/>
    <n v="45"/>
    <n v="70"/>
    <x v="0"/>
  </r>
  <r>
    <x v="18"/>
    <x v="2"/>
    <n v="48"/>
    <n v="24"/>
    <n v="24"/>
    <x v="0"/>
    <n v="1278630.26"/>
    <n v="799880.44"/>
    <n v="478749.82"/>
    <x v="0"/>
    <n v="1278630.27"/>
    <n v="1278630.27"/>
    <n v="44"/>
    <n v="4"/>
    <n v="1249620.01"/>
    <n v="29010.26"/>
    <n v="48"/>
    <n v="24"/>
    <n v="24"/>
    <x v="0"/>
  </r>
  <r>
    <x v="18"/>
    <x v="3"/>
    <n v="34"/>
    <n v="11"/>
    <n v="23"/>
    <x v="0"/>
    <n v="1313760.8599999999"/>
    <n v="596321.81999999995"/>
    <n v="717439.04"/>
    <x v="0"/>
    <n v="1313760.8600000001"/>
    <n v="1286079.8400000001"/>
    <n v="26"/>
    <n v="8"/>
    <n v="1078335.81"/>
    <n v="235425.05"/>
    <n v="32"/>
    <n v="10"/>
    <n v="22"/>
    <x v="0"/>
  </r>
  <r>
    <x v="18"/>
    <x v="4"/>
    <n v="188"/>
    <n v="77"/>
    <n v="111"/>
    <x v="0"/>
    <n v="6468476.5099999998"/>
    <n v="3901344.03"/>
    <n v="2567132.48"/>
    <x v="0"/>
    <n v="5869502.9800000004"/>
    <n v="5855128.25"/>
    <n v="162"/>
    <n v="26"/>
    <n v="5042324.5599999996"/>
    <n v="1426151.95"/>
    <n v="181"/>
    <n v="73"/>
    <n v="108"/>
    <x v="0"/>
  </r>
  <r>
    <x v="18"/>
    <x v="5"/>
    <n v="4916"/>
    <n v="1761"/>
    <n v="3152"/>
    <x v="8"/>
    <n v="206232536.66999999"/>
    <n v="101151674.96999998"/>
    <n v="104157930.34"/>
    <x v="8"/>
    <n v="12562244.32"/>
    <n v="8419838.3599999994"/>
    <n v="4384"/>
    <n v="532"/>
    <n v="179712885.07999998"/>
    <n v="26519651.600000005"/>
    <n v="4727"/>
    <n v="1694"/>
    <n v="3030"/>
    <x v="5"/>
  </r>
  <r>
    <x v="19"/>
    <x v="0"/>
    <n v="354"/>
    <n v="69"/>
    <n v="285"/>
    <x v="0"/>
    <n v="16978743.509999998"/>
    <n v="2760470.0799999996"/>
    <n v="14218273.43"/>
    <x v="0"/>
    <n v="185964.09"/>
    <n v="0"/>
    <n v="1103"/>
    <n v="0"/>
    <n v="16978743.509999998"/>
    <n v="0"/>
    <n v="1103"/>
    <n v="147"/>
    <n v="956"/>
    <x v="0"/>
  </r>
  <r>
    <x v="19"/>
    <x v="1"/>
    <n v="40"/>
    <n v="6"/>
    <n v="34"/>
    <x v="0"/>
    <n v="392024.16000000003"/>
    <n v="65973.36"/>
    <n v="326050.8"/>
    <x v="0"/>
    <n v="392024.16000000003"/>
    <n v="0"/>
    <n v="40"/>
    <n v="0"/>
    <n v="392024.16000000003"/>
    <n v="0"/>
    <n v="40"/>
    <n v="6"/>
    <n v="34"/>
    <x v="0"/>
  </r>
  <r>
    <x v="19"/>
    <x v="2"/>
    <n v="27"/>
    <n v="2"/>
    <n v="25"/>
    <x v="0"/>
    <n v="292592.27"/>
    <n v="24050.68"/>
    <n v="268541.59000000003"/>
    <x v="0"/>
    <n v="292592.27"/>
    <n v="292592.27"/>
    <n v="27"/>
    <n v="0"/>
    <n v="292592.27"/>
    <n v="0"/>
    <n v="27"/>
    <n v="2"/>
    <n v="25"/>
    <x v="0"/>
  </r>
  <r>
    <x v="19"/>
    <x v="3"/>
    <n v="19"/>
    <n v="4"/>
    <n v="15"/>
    <x v="0"/>
    <n v="278202.5"/>
    <n v="154044.90999999997"/>
    <n v="124157.59"/>
    <x v="0"/>
    <n v="278202.5"/>
    <n v="278202.5"/>
    <n v="19"/>
    <n v="0"/>
    <n v="278202.5"/>
    <n v="0"/>
    <n v="19"/>
    <n v="4"/>
    <n v="15"/>
    <x v="0"/>
  </r>
  <r>
    <x v="19"/>
    <x v="4"/>
    <n v="88"/>
    <n v="21"/>
    <n v="67"/>
    <x v="0"/>
    <n v="1189889.17"/>
    <n v="376620.74"/>
    <n v="813268.42999999993"/>
    <x v="0"/>
    <n v="1189889.17"/>
    <n v="1189889.17"/>
    <n v="88"/>
    <n v="0"/>
    <n v="1189889.17"/>
    <n v="0"/>
    <n v="88"/>
    <n v="21"/>
    <n v="67"/>
    <x v="0"/>
  </r>
  <r>
    <x v="19"/>
    <x v="5"/>
    <n v="1277"/>
    <n v="180"/>
    <n v="1097"/>
    <x v="0"/>
    <n v="19131451.609999999"/>
    <n v="3381159.7699999996"/>
    <n v="15750291.840000002"/>
    <x v="0"/>
    <n v="2338672.1899999995"/>
    <n v="1760683.94"/>
    <n v="1277"/>
    <n v="0"/>
    <n v="19131451.609999999"/>
    <n v="0"/>
    <n v="1277"/>
    <n v="180"/>
    <n v="1097"/>
    <x v="0"/>
  </r>
  <r>
    <x v="20"/>
    <x v="0"/>
    <s v="N/A"/>
    <s v="N/A"/>
    <s v="N/A"/>
    <x v="7"/>
    <s v="N/A"/>
    <s v="N/A"/>
    <s v="N/A"/>
    <x v="7"/>
    <s v="N/A"/>
    <s v="N/A"/>
    <s v="N/A"/>
    <s v="N/A"/>
    <s v="N/A"/>
    <s v="N/A"/>
    <s v="N/A"/>
    <s v="N/A"/>
    <s v="N/A"/>
    <x v="4"/>
  </r>
  <r>
    <x v="20"/>
    <x v="1"/>
    <s v="N/A"/>
    <s v="N/A"/>
    <s v="N/A"/>
    <x v="7"/>
    <s v="N/A"/>
    <s v="N/A"/>
    <s v="N/A"/>
    <x v="7"/>
    <s v="N/A"/>
    <s v="N/A"/>
    <s v="N/A"/>
    <s v="N/A"/>
    <s v="N/A"/>
    <s v="N/A"/>
    <s v="N/A"/>
    <s v="N/A"/>
    <s v="N/A"/>
    <x v="4"/>
  </r>
  <r>
    <x v="20"/>
    <x v="2"/>
    <s v="N/A"/>
    <s v="N/A"/>
    <s v="N/A"/>
    <x v="7"/>
    <s v="N/A"/>
    <s v="N/A"/>
    <s v="N/A"/>
    <x v="7"/>
    <s v="N/A"/>
    <s v="N/A"/>
    <s v="N/A"/>
    <s v="N/A"/>
    <s v="N/A"/>
    <s v="N/A"/>
    <s v="N/A"/>
    <s v="N/A"/>
    <s v="N/A"/>
    <x v="4"/>
  </r>
  <r>
    <x v="20"/>
    <x v="3"/>
    <s v="N/A"/>
    <s v="N/A"/>
    <s v="N/A"/>
    <x v="7"/>
    <s v="N/A"/>
    <s v="N/A"/>
    <s v="N/A"/>
    <x v="7"/>
    <s v="N/A"/>
    <s v="N/A"/>
    <s v="N/A"/>
    <s v="N/A"/>
    <s v="N/A"/>
    <s v="N/A"/>
    <s v="N/A"/>
    <s v="N/A"/>
    <s v="N/A"/>
    <x v="4"/>
  </r>
  <r>
    <x v="20"/>
    <x v="4"/>
    <s v="N/A"/>
    <s v="N/A"/>
    <s v="N/A"/>
    <x v="7"/>
    <s v="N/A"/>
    <s v="N/A"/>
    <s v="N/A"/>
    <x v="7"/>
    <s v="N/A"/>
    <s v="N/A"/>
    <s v="N/A"/>
    <s v="N/A"/>
    <s v="N/A"/>
    <s v="N/A"/>
    <s v="N/A"/>
    <s v="N/A"/>
    <s v="N/A"/>
    <x v="4"/>
  </r>
  <r>
    <x v="20"/>
    <x v="5"/>
    <s v="N/A"/>
    <s v="N/A"/>
    <s v="N/A"/>
    <x v="7"/>
    <n v="0"/>
    <s v="N/A"/>
    <s v="N/A"/>
    <x v="7"/>
    <s v="N/A"/>
    <s v="N/A"/>
    <s v="N/A"/>
    <s v="N/A"/>
    <s v="N/A"/>
    <s v="N/A"/>
    <s v="N/A"/>
    <s v="N/A"/>
    <s v="N/A"/>
    <x v="4"/>
  </r>
  <r>
    <x v="21"/>
    <x v="0"/>
    <n v="5528"/>
    <n v="647"/>
    <n v="4881"/>
    <x v="0"/>
    <n v="58459158.5"/>
    <n v="8747906.4847999997"/>
    <n v="49711252.016199999"/>
    <x v="0"/>
    <n v="99563.078899999993"/>
    <n v="0"/>
    <n v="3230"/>
    <n v="2298"/>
    <n v="36039357.957099997"/>
    <n v="22419800.543900002"/>
    <n v="5528"/>
    <n v="647"/>
    <n v="4881"/>
    <x v="0"/>
  </r>
  <r>
    <x v="21"/>
    <x v="1"/>
    <n v="41"/>
    <n v="7"/>
    <n v="34"/>
    <x v="0"/>
    <n v="198469.1"/>
    <n v="69290.468500000003"/>
    <n v="129178.62820000001"/>
    <x v="0"/>
    <n v="187128.29749999999"/>
    <n v="0"/>
    <n v="26"/>
    <n v="15"/>
    <n v="102437.41869999999"/>
    <n v="96031.678"/>
    <n v="41"/>
    <n v="7"/>
    <n v="34"/>
    <x v="0"/>
  </r>
  <r>
    <x v="21"/>
    <x v="2"/>
    <n v="71"/>
    <n v="8"/>
    <n v="63"/>
    <x v="0"/>
    <n v="255393.66"/>
    <n v="45792.823699999994"/>
    <n v="209600.8315"/>
    <x v="0"/>
    <n v="0"/>
    <n v="239963.5552"/>
    <n v="44"/>
    <n v="27"/>
    <n v="202044.79089999999"/>
    <n v="53348.864300000001"/>
    <n v="71"/>
    <n v="8"/>
    <n v="63"/>
    <x v="0"/>
  </r>
  <r>
    <x v="21"/>
    <x v="3"/>
    <n v="58"/>
    <n v="11"/>
    <n v="47"/>
    <x v="0"/>
    <n v="153011.51999999999"/>
    <n v="39503.554899999996"/>
    <n v="113507.9632"/>
    <x v="0"/>
    <n v="0"/>
    <n v="153011.5981"/>
    <n v="30"/>
    <n v="28"/>
    <n v="77405.848100000003"/>
    <n v="75605.67"/>
    <n v="58"/>
    <n v="11"/>
    <n v="47"/>
    <x v="0"/>
  </r>
  <r>
    <x v="21"/>
    <x v="4"/>
    <n v="312"/>
    <n v="44"/>
    <n v="268"/>
    <x v="0"/>
    <n v="1391617.82"/>
    <n v="217719.20390000002"/>
    <n v="1173898.6144000001"/>
    <x v="0"/>
    <n v="0"/>
    <n v="1381152.6662000001"/>
    <n v="203"/>
    <n v="109"/>
    <n v="935834.6666"/>
    <n v="455783.15169999999"/>
    <n v="312"/>
    <n v="44"/>
    <n v="268"/>
    <x v="0"/>
  </r>
  <r>
    <x v="21"/>
    <x v="5"/>
    <n v="0"/>
    <n v="0"/>
    <n v="0"/>
    <x v="0"/>
    <n v="60457650.600000001"/>
    <n v="0"/>
    <n v="0"/>
    <x v="0"/>
    <n v="0"/>
    <n v="0"/>
    <n v="0"/>
    <n v="0"/>
    <n v="0"/>
    <n v="0"/>
    <n v="0"/>
    <n v="0"/>
    <n v="0"/>
    <x v="0"/>
  </r>
  <r>
    <x v="22"/>
    <x v="0"/>
    <n v="5425"/>
    <n v="664"/>
    <n v="4761"/>
    <x v="0"/>
    <n v="61062758.780000001"/>
    <n v="9231343.6799999997"/>
    <n v="51831415.100000001"/>
    <x v="0"/>
    <n v="6999607.4399999995"/>
    <n v="0"/>
    <n v="4000"/>
    <n v="1425"/>
    <n v="47407646.170000002"/>
    <n v="13655113.309999999"/>
    <n v="5425"/>
    <n v="664"/>
    <n v="4761"/>
    <x v="0"/>
  </r>
  <r>
    <x v="22"/>
    <x v="1"/>
    <n v="325"/>
    <n v="36"/>
    <n v="289"/>
    <x v="0"/>
    <n v="1654265.85"/>
    <n v="263115.74"/>
    <n v="1391150.1099999999"/>
    <x v="0"/>
    <n v="1654265.85"/>
    <n v="0"/>
    <n v="223"/>
    <n v="102"/>
    <n v="1253485.1600000001"/>
    <n v="400780.68999999994"/>
    <n v="325"/>
    <n v="36"/>
    <n v="289"/>
    <x v="0"/>
  </r>
  <r>
    <x v="22"/>
    <x v="2"/>
    <n v="229"/>
    <n v="44"/>
    <n v="185"/>
    <x v="0"/>
    <n v="1493778.226"/>
    <n v="370652.32"/>
    <n v="1123125.9060000002"/>
    <x v="0"/>
    <n v="0"/>
    <n v="1493778.2299999997"/>
    <n v="169"/>
    <n v="60"/>
    <n v="1157672.6599999999"/>
    <n v="336105.57000000007"/>
    <n v="229"/>
    <n v="44"/>
    <n v="185"/>
    <x v="0"/>
  </r>
  <r>
    <x v="22"/>
    <x v="3"/>
    <n v="353"/>
    <n v="47"/>
    <n v="306"/>
    <x v="0"/>
    <n v="1596440.16"/>
    <n v="331431.39999999997"/>
    <n v="1265008.76"/>
    <x v="0"/>
    <n v="0"/>
    <n v="1596440.16"/>
    <n v="243"/>
    <n v="110"/>
    <n v="1245689.23"/>
    <n v="350750.92999999993"/>
    <n v="353"/>
    <n v="47"/>
    <n v="306"/>
    <x v="0"/>
  </r>
  <r>
    <x v="22"/>
    <x v="4"/>
    <n v="3204"/>
    <n v="435"/>
    <n v="2769"/>
    <x v="0"/>
    <n v="14797890.849999998"/>
    <n v="3103120.45"/>
    <n v="11694770.4"/>
    <x v="0"/>
    <n v="0"/>
    <n v="14797890.850000001"/>
    <n v="2557"/>
    <n v="647"/>
    <n v="11702070.52"/>
    <n v="3095820.33"/>
    <n v="3204"/>
    <n v="435"/>
    <n v="2769"/>
    <x v="0"/>
  </r>
  <r>
    <x v="22"/>
    <x v="5"/>
    <n v="9536"/>
    <n v="1226"/>
    <n v="8310"/>
    <x v="0"/>
    <n v="80605133.865999997"/>
    <n v="13299663.59"/>
    <n v="67305470.275999993"/>
    <x v="0"/>
    <n v="8653873.2899999991"/>
    <n v="17888109.240000002"/>
    <n v="7192"/>
    <n v="2344"/>
    <n v="62766563.739999995"/>
    <n v="17838570.829999998"/>
    <n v="9536"/>
    <n v="1226"/>
    <n v="8310"/>
    <x v="0"/>
  </r>
  <r>
    <x v="23"/>
    <x v="0"/>
    <n v="249"/>
    <n v="0"/>
    <n v="0"/>
    <x v="0"/>
    <n v="18518024.643734012"/>
    <n v="0"/>
    <n v="0"/>
    <x v="0"/>
    <n v="0"/>
    <n v="0"/>
    <n v="248"/>
    <n v="0"/>
    <n v="18518024.643734012"/>
    <n v="0"/>
    <n v="248"/>
    <n v="0"/>
    <n v="0"/>
    <x v="0"/>
  </r>
  <r>
    <x v="23"/>
    <x v="1"/>
    <n v="10"/>
    <n v="0"/>
    <n v="0"/>
    <x v="0"/>
    <n v="741477.87282253173"/>
    <n v="0"/>
    <n v="0"/>
    <x v="0"/>
    <n v="0"/>
    <n v="0"/>
    <n v="10"/>
    <n v="0"/>
    <n v="741477.87282253173"/>
    <n v="0"/>
    <n v="10"/>
    <n v="0"/>
    <n v="0"/>
    <x v="0"/>
  </r>
  <r>
    <x v="23"/>
    <x v="2"/>
    <n v="8"/>
    <n v="0"/>
    <n v="0"/>
    <x v="0"/>
    <n v="277599.76319872215"/>
    <n v="0"/>
    <n v="0"/>
    <x v="0"/>
    <n v="0"/>
    <n v="0"/>
    <n v="8"/>
    <n v="0"/>
    <n v="277599.76319872215"/>
    <n v="0"/>
    <n v="8"/>
    <n v="0"/>
    <n v="0"/>
    <x v="0"/>
  </r>
  <r>
    <x v="23"/>
    <x v="3"/>
    <n v="3"/>
    <n v="0"/>
    <n v="0"/>
    <x v="0"/>
    <n v="42657.858744012352"/>
    <n v="0"/>
    <n v="0"/>
    <x v="0"/>
    <n v="0"/>
    <n v="0"/>
    <n v="3"/>
    <n v="0"/>
    <n v="42657.858744012352"/>
    <n v="0"/>
    <n v="3"/>
    <n v="0"/>
    <n v="0"/>
    <x v="0"/>
  </r>
  <r>
    <x v="23"/>
    <x v="4"/>
    <n v="9"/>
    <n v="0"/>
    <n v="0"/>
    <x v="0"/>
    <n v="475429.53150072385"/>
    <n v="0"/>
    <n v="0"/>
    <x v="0"/>
    <n v="0"/>
    <n v="0"/>
    <n v="9"/>
    <n v="0"/>
    <n v="475429.53150072385"/>
    <n v="0"/>
    <n v="9"/>
    <n v="0"/>
    <n v="0"/>
    <x v="0"/>
  </r>
  <r>
    <x v="23"/>
    <x v="5"/>
    <n v="0"/>
    <n v="0"/>
    <n v="0"/>
    <x v="0"/>
    <n v="20055189.670000002"/>
    <n v="0"/>
    <n v="0"/>
    <x v="0"/>
    <n v="0"/>
    <n v="0"/>
    <n v="0"/>
    <n v="0"/>
    <n v="0"/>
    <n v="0"/>
    <n v="0"/>
    <n v="0"/>
    <n v="0"/>
    <x v="0"/>
  </r>
  <r>
    <x v="24"/>
    <x v="0"/>
    <n v="17105"/>
    <n v="4950"/>
    <n v="12155"/>
    <x v="0"/>
    <n v="164101200.98000005"/>
    <n v="57703811.920000106"/>
    <n v="106397389.05999994"/>
    <x v="0"/>
    <n v="7.6899999999999996E-2"/>
    <n v="0"/>
    <n v="17105"/>
    <n v="0"/>
    <n v="164101200.98000005"/>
    <n v="0"/>
    <n v="16052"/>
    <n v="4618"/>
    <n v="11434"/>
    <x v="0"/>
  </r>
  <r>
    <x v="24"/>
    <x v="1"/>
    <n v="526"/>
    <n v="183"/>
    <n v="343"/>
    <x v="0"/>
    <n v="3573303.3200000008"/>
    <n v="1433749.1099999999"/>
    <n v="2139554.2100000009"/>
    <x v="0"/>
    <n v="1"/>
    <n v="0"/>
    <n v="526"/>
    <n v="0"/>
    <n v="3573303.3200000008"/>
    <n v="0"/>
    <n v="508"/>
    <n v="177"/>
    <n v="331"/>
    <x v="0"/>
  </r>
  <r>
    <x v="24"/>
    <x v="2"/>
    <n v="696"/>
    <n v="243"/>
    <n v="453"/>
    <x v="0"/>
    <n v="3983838.399999998"/>
    <n v="1582975.6599999988"/>
    <n v="2400862.7399999993"/>
    <x v="0"/>
    <n v="0"/>
    <n v="1"/>
    <n v="696"/>
    <n v="0"/>
    <n v="3983838.399999998"/>
    <n v="0"/>
    <n v="691"/>
    <n v="242"/>
    <n v="449"/>
    <x v="0"/>
  </r>
  <r>
    <x v="24"/>
    <x v="3"/>
    <n v="559"/>
    <n v="178"/>
    <n v="381"/>
    <x v="0"/>
    <n v="3437765.9299999997"/>
    <n v="1309870.8200000008"/>
    <n v="2127895.1099999989"/>
    <x v="0"/>
    <n v="0"/>
    <n v="1"/>
    <n v="559"/>
    <n v="0"/>
    <n v="3437765.9299999997"/>
    <n v="0"/>
    <n v="556"/>
    <n v="176"/>
    <n v="380"/>
    <x v="0"/>
  </r>
  <r>
    <x v="24"/>
    <x v="4"/>
    <n v="2278"/>
    <n v="791"/>
    <n v="1487"/>
    <x v="0"/>
    <n v="11007522.389999999"/>
    <n v="4340192.7200000044"/>
    <n v="6667329.6699999943"/>
    <x v="0"/>
    <n v="0"/>
    <n v="1"/>
    <n v="2278"/>
    <n v="0"/>
    <n v="11007522.389999999"/>
    <n v="0"/>
    <n v="2267"/>
    <n v="790"/>
    <n v="1477"/>
    <x v="0"/>
  </r>
  <r>
    <x v="24"/>
    <x v="5"/>
    <n v="21164"/>
    <n v="6345"/>
    <n v="14819"/>
    <x v="0"/>
    <n v="186103631.02000004"/>
    <n v="66370600.230000108"/>
    <n v="119733030.78999993"/>
    <x v="0"/>
    <n v="0"/>
    <n v="0"/>
    <n v="21164"/>
    <n v="0"/>
    <n v="186103631.02000004"/>
    <n v="0"/>
    <n v="20074"/>
    <n v="6003"/>
    <n v="14071"/>
    <x v="0"/>
  </r>
  <r>
    <x v="25"/>
    <x v="0"/>
    <n v="4"/>
    <n v="3"/>
    <n v="1"/>
    <x v="0"/>
    <n v="559067.91"/>
    <n v="519320.55"/>
    <n v="39747.356992000001"/>
    <x v="0"/>
    <n v="0"/>
    <n v="0"/>
    <n v="4"/>
    <n v="0"/>
    <n v="559067.91"/>
    <n v="0"/>
    <n v="4"/>
    <n v="3"/>
    <n v="1"/>
    <x v="0"/>
  </r>
  <r>
    <x v="25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5"/>
    <n v="4"/>
    <n v="3"/>
    <n v="1"/>
    <x v="0"/>
    <n v="559067.91"/>
    <n v="519320.55"/>
    <n v="39747.356992000001"/>
    <x v="0"/>
    <n v="0"/>
    <n v="0"/>
    <n v="4"/>
    <n v="0"/>
    <n v="559067.91"/>
    <n v="0"/>
    <n v="4"/>
    <n v="3"/>
    <n v="1"/>
    <x v="0"/>
  </r>
  <r>
    <x v="26"/>
    <x v="0"/>
    <n v="875"/>
    <n v="254"/>
    <n v="621"/>
    <x v="0"/>
    <n v="15024778.809999999"/>
    <n v="4210351.71"/>
    <n v="10814427.1"/>
    <x v="0"/>
    <n v="101080.95"/>
    <n v="0"/>
    <n v="582"/>
    <n v="293"/>
    <n v="10937987.189999999"/>
    <n v="4086791.62"/>
    <n v="867"/>
    <n v="253"/>
    <n v="614"/>
    <x v="0"/>
  </r>
  <r>
    <x v="26"/>
    <x v="1"/>
    <n v="7"/>
    <n v="1"/>
    <n v="6"/>
    <x v="0"/>
    <n v="102152.58"/>
    <n v="1364.3"/>
    <n v="100788.28"/>
    <x v="0"/>
    <n v="102152.58"/>
    <n v="0"/>
    <n v="4"/>
    <n v="3"/>
    <n v="63265.18"/>
    <n v="38887.4"/>
    <n v="7"/>
    <n v="1"/>
    <n v="6"/>
    <x v="0"/>
  </r>
  <r>
    <x v="26"/>
    <x v="2"/>
    <n v="3"/>
    <n v="0"/>
    <n v="3"/>
    <x v="0"/>
    <n v="49209.01"/>
    <n v="0"/>
    <n v="49209.01"/>
    <x v="0"/>
    <n v="49209.01"/>
    <n v="49209.01"/>
    <n v="2"/>
    <n v="1"/>
    <n v="49209.01"/>
    <n v="0"/>
    <n v="3"/>
    <n v="0"/>
    <n v="3"/>
    <x v="0"/>
  </r>
  <r>
    <x v="26"/>
    <x v="3"/>
    <n v="7"/>
    <n v="4"/>
    <n v="3"/>
    <x v="0"/>
    <n v="77491.12"/>
    <n v="51194.53"/>
    <n v="26296.59"/>
    <x v="0"/>
    <n v="77491.12"/>
    <n v="77491.12"/>
    <n v="5"/>
    <n v="2"/>
    <n v="50326.51"/>
    <n v="27164.61"/>
    <n v="7"/>
    <n v="4"/>
    <n v="3"/>
    <x v="0"/>
  </r>
  <r>
    <x v="26"/>
    <x v="4"/>
    <n v="20"/>
    <n v="5"/>
    <n v="15"/>
    <x v="0"/>
    <n v="159300.74"/>
    <n v="36276.559999999998"/>
    <n v="123024.18"/>
    <x v="0"/>
    <n v="159300.74"/>
    <n v="159300.74"/>
    <n v="14"/>
    <n v="6"/>
    <n v="159300.74"/>
    <n v="0"/>
    <n v="20"/>
    <n v="5"/>
    <n v="15"/>
    <x v="0"/>
  </r>
  <r>
    <x v="26"/>
    <x v="5"/>
    <n v="912"/>
    <n v="264"/>
    <n v="648"/>
    <x v="0"/>
    <n v="15412932.259999998"/>
    <n v="4299187.0999999996"/>
    <n v="11113745.159999998"/>
    <x v="0"/>
    <n v="489234.4"/>
    <n v="286000.87"/>
    <n v="607"/>
    <n v="305"/>
    <n v="11260088.629999999"/>
    <n v="4152843.63"/>
    <n v="904"/>
    <n v="263"/>
    <n v="641"/>
    <x v="0"/>
  </r>
  <r>
    <x v="27"/>
    <x v="0"/>
    <n v="23464"/>
    <n v="10870"/>
    <n v="12594"/>
    <x v="0"/>
    <n v="609195164.84000015"/>
    <n v="359904263.71999961"/>
    <n v="249290901.12000054"/>
    <x v="0"/>
    <n v="789179.85000000033"/>
    <n v="0"/>
    <n v="8295"/>
    <n v="15169"/>
    <n v="245757260.91999972"/>
    <n v="363437903.91999906"/>
    <n v="22841"/>
    <n v="10488"/>
    <n v="12353"/>
    <x v="0"/>
  </r>
  <r>
    <x v="27"/>
    <x v="1"/>
    <n v="220"/>
    <n v="76"/>
    <n v="144"/>
    <x v="0"/>
    <n v="3358663.2600000016"/>
    <n v="1886918.6100000003"/>
    <n v="1471744.6500000015"/>
    <x v="0"/>
    <n v="3067766.6799999983"/>
    <n v="0"/>
    <n v="103"/>
    <n v="117"/>
    <n v="1537892.030000001"/>
    <n v="1820771.2300000007"/>
    <n v="219"/>
    <n v="75"/>
    <n v="144"/>
    <x v="0"/>
  </r>
  <r>
    <x v="27"/>
    <x v="2"/>
    <n v="130"/>
    <n v="39"/>
    <n v="91"/>
    <x v="0"/>
    <n v="1787181.7199999988"/>
    <n v="598583.84"/>
    <n v="1188597.879999999"/>
    <x v="0"/>
    <n v="1614026.1299999992"/>
    <n v="1614026.1299999992"/>
    <n v="45"/>
    <n v="85"/>
    <n v="1255425.02"/>
    <n v="531756.69999999984"/>
    <n v="129"/>
    <n v="39"/>
    <n v="90"/>
    <x v="0"/>
  </r>
  <r>
    <x v="27"/>
    <x v="3"/>
    <n v="106"/>
    <n v="38"/>
    <n v="68"/>
    <x v="0"/>
    <n v="1409866.1300000004"/>
    <n v="605965.30000000016"/>
    <n v="803900.83000000019"/>
    <x v="0"/>
    <n v="1308889.6899999997"/>
    <n v="1279247.5599999998"/>
    <n v="41"/>
    <n v="65"/>
    <n v="987170.14"/>
    <n v="422695.99000000017"/>
    <n v="101"/>
    <n v="36"/>
    <n v="65"/>
    <x v="0"/>
  </r>
  <r>
    <x v="27"/>
    <x v="4"/>
    <n v="434"/>
    <n v="110"/>
    <n v="324"/>
    <x v="0"/>
    <n v="4430478.9400000051"/>
    <n v="2243253.0500000003"/>
    <n v="2187225.8900000048"/>
    <x v="0"/>
    <n v="4301875.0000000028"/>
    <n v="4298409.4700000025"/>
    <n v="219"/>
    <n v="215"/>
    <n v="2133700.4800000018"/>
    <n v="2296778.4599999995"/>
    <n v="434"/>
    <n v="110"/>
    <n v="324"/>
    <x v="0"/>
  </r>
  <r>
    <x v="27"/>
    <x v="5"/>
    <n v="24354"/>
    <n v="11133"/>
    <n v="13221"/>
    <x v="0"/>
    <n v="620181354.89000022"/>
    <n v="365238984.51999962"/>
    <n v="254942370.37000057"/>
    <x v="0"/>
    <n v="11081737.35"/>
    <n v="7191683.160000002"/>
    <n v="8703"/>
    <n v="15651"/>
    <n v="251671448.58999971"/>
    <n v="368509906.29999906"/>
    <n v="23724"/>
    <n v="10748"/>
    <n v="12976"/>
    <x v="0"/>
  </r>
  <r>
    <x v="28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0"/>
    <n v="2637"/>
    <n v="660"/>
    <n v="1977"/>
    <x v="0"/>
    <n v="51451800.329999991"/>
    <n v="16486709.660000009"/>
    <n v="34965090.670000032"/>
    <x v="0"/>
    <n v="85278"/>
    <n v="0"/>
    <n v="830"/>
    <n v="1807"/>
    <n v="20277281.020000014"/>
    <n v="31174519.309999991"/>
    <n v="2614"/>
    <n v="648"/>
    <n v="1966"/>
    <x v="0"/>
  </r>
  <r>
    <x v="29"/>
    <x v="1"/>
    <n v="54"/>
    <n v="14"/>
    <n v="40"/>
    <x v="0"/>
    <n v="654369.53"/>
    <n v="307842.19"/>
    <n v="346527.33999999997"/>
    <x v="0"/>
    <n v="85389.24"/>
    <n v="0"/>
    <n v="18"/>
    <n v="36"/>
    <n v="211516.86"/>
    <n v="442852.67"/>
    <n v="54"/>
    <n v="14"/>
    <n v="40"/>
    <x v="0"/>
  </r>
  <r>
    <x v="29"/>
    <x v="2"/>
    <n v="33"/>
    <n v="6"/>
    <n v="27"/>
    <x v="0"/>
    <n v="323298.7"/>
    <n v="65483.209999999992"/>
    <n v="257815.49000000002"/>
    <x v="0"/>
    <n v="55505.820000000007"/>
    <n v="40082.660000000003"/>
    <n v="10"/>
    <n v="23"/>
    <n v="122950.11"/>
    <n v="200348.59"/>
    <n v="33"/>
    <n v="6"/>
    <n v="27"/>
    <x v="0"/>
  </r>
  <r>
    <x v="29"/>
    <x v="3"/>
    <n v="26"/>
    <n v="4"/>
    <n v="22"/>
    <x v="0"/>
    <n v="507628.57"/>
    <n v="32707.969999999998"/>
    <n v="474920.60000000003"/>
    <x v="0"/>
    <n v="60969.61"/>
    <n v="346615.5"/>
    <n v="11"/>
    <n v="15"/>
    <n v="268975.75"/>
    <n v="238652.82"/>
    <n v="25"/>
    <n v="4"/>
    <n v="21"/>
    <x v="0"/>
  </r>
  <r>
    <x v="29"/>
    <x v="4"/>
    <n v="150"/>
    <n v="36"/>
    <n v="114"/>
    <x v="0"/>
    <n v="2345324.2000000002"/>
    <n v="831963.35999999975"/>
    <n v="1513360.8399999996"/>
    <x v="0"/>
    <n v="159087.37"/>
    <n v="2186236.8299999991"/>
    <n v="71"/>
    <n v="79"/>
    <n v="989305.92999999982"/>
    <n v="1356018.2699999998"/>
    <n v="150"/>
    <n v="36"/>
    <n v="114"/>
    <x v="0"/>
  </r>
  <r>
    <x v="29"/>
    <x v="5"/>
    <n v="2900"/>
    <n v="720"/>
    <n v="2180"/>
    <x v="0"/>
    <n v="55282421.329999998"/>
    <n v="17724706.390000008"/>
    <n v="37557714.940000035"/>
    <x v="0"/>
    <n v="446230.04"/>
    <n v="2572934.9899999993"/>
    <n v="940"/>
    <n v="1960"/>
    <n v="21870029.670000013"/>
    <n v="33412391.659999993"/>
    <n v="2876"/>
    <n v="708"/>
    <n v="2168"/>
    <x v="0"/>
  </r>
  <r>
    <x v="30"/>
    <x v="0"/>
    <n v="7796"/>
    <n v="3267"/>
    <n v="4529"/>
    <x v="0"/>
    <n v="342608657.57449812"/>
    <n v="168980628.54994991"/>
    <n v="173628029.02454796"/>
    <x v="0"/>
    <n v="555603.93177799997"/>
    <n v="0"/>
    <n v="6043"/>
    <n v="1753"/>
    <n v="259322362.01758596"/>
    <n v="83286295.556911886"/>
    <n v="7329"/>
    <n v="3085"/>
    <n v="4244"/>
    <x v="0"/>
  </r>
  <r>
    <x v="30"/>
    <x v="1"/>
    <n v="31"/>
    <n v="13"/>
    <n v="18"/>
    <x v="0"/>
    <n v="1223381.5755280005"/>
    <n v="475881.36513399996"/>
    <n v="747500.21039400005"/>
    <x v="0"/>
    <n v="534600.53516099998"/>
    <n v="0"/>
    <n v="26"/>
    <n v="5"/>
    <n v="928891.24974799994"/>
    <n v="294490.32578000001"/>
    <n v="31"/>
    <n v="13"/>
    <n v="18"/>
    <x v="0"/>
  </r>
  <r>
    <x v="30"/>
    <x v="2"/>
    <n v="63"/>
    <n v="20"/>
    <n v="43"/>
    <x v="0"/>
    <n v="2394758.8605010002"/>
    <n v="1129032.7155660002"/>
    <n v="1265726.144935"/>
    <x v="0"/>
    <n v="0"/>
    <n v="1333988.6465080001"/>
    <n v="52"/>
    <n v="11"/>
    <n v="1656374.9118700002"/>
    <n v="738383.94863100001"/>
    <n v="61"/>
    <n v="19"/>
    <n v="42"/>
    <x v="0"/>
  </r>
  <r>
    <x v="30"/>
    <x v="3"/>
    <n v="62"/>
    <n v="21"/>
    <n v="41"/>
    <x v="0"/>
    <n v="3487430.6022570017"/>
    <n v="1511016.9232410002"/>
    <n v="1976413.6790159999"/>
    <x v="0"/>
    <n v="27368.183556"/>
    <n v="1951577.7390759995"/>
    <n v="52"/>
    <n v="10"/>
    <n v="2757843.6137559996"/>
    <n v="729586.9885010001"/>
    <n v="59"/>
    <n v="20"/>
    <n v="39"/>
    <x v="0"/>
  </r>
  <r>
    <x v="30"/>
    <x v="4"/>
    <n v="311"/>
    <n v="142"/>
    <n v="169"/>
    <x v="0"/>
    <n v="12980123.434116997"/>
    <n v="6846872.0546659967"/>
    <n v="6133251.3794509973"/>
    <x v="0"/>
    <n v="8727.3726960000004"/>
    <n v="10242056.507521998"/>
    <n v="246"/>
    <n v="65"/>
    <n v="9248570.2602999993"/>
    <n v="3731553.1738170004"/>
    <n v="300"/>
    <n v="138"/>
    <n v="162"/>
    <x v="0"/>
  </r>
  <r>
    <x v="30"/>
    <x v="5"/>
    <n v="8263"/>
    <n v="3463"/>
    <n v="4800"/>
    <x v="0"/>
    <n v="362694352.04690117"/>
    <n v="178943431.6085569"/>
    <n v="183750920.43834397"/>
    <x v="0"/>
    <n v="1126300.0231909999"/>
    <n v="13527622.893105999"/>
    <n v="6419"/>
    <n v="1844"/>
    <n v="273914042.05325997"/>
    <n v="88780309.993640885"/>
    <n v="7780"/>
    <n v="3275"/>
    <n v="4505"/>
    <x v="0"/>
  </r>
  <r>
    <x v="31"/>
    <x v="0"/>
    <n v="2072"/>
    <n v="382"/>
    <n v="1690"/>
    <x v="0"/>
    <n v="17468622.600000001"/>
    <n v="3921777.35"/>
    <n v="13546845.25"/>
    <x v="0"/>
    <n v="7686417.0999999996"/>
    <n v="0"/>
    <n v="2072"/>
    <n v="0"/>
    <n v="17468622.600000001"/>
    <n v="0"/>
    <n v="2062"/>
    <n v="381"/>
    <n v="1681"/>
    <x v="0"/>
  </r>
  <r>
    <x v="31"/>
    <x v="1"/>
    <n v="164"/>
    <n v="34"/>
    <n v="130"/>
    <x v="0"/>
    <n v="1200832.79"/>
    <n v="265875.45"/>
    <n v="934957.34"/>
    <x v="0"/>
    <n v="1200832.79"/>
    <n v="0"/>
    <n v="164"/>
    <n v="0"/>
    <n v="1200832.79"/>
    <n v="0"/>
    <n v="162"/>
    <n v="33"/>
    <n v="129"/>
    <x v="0"/>
  </r>
  <r>
    <x v="31"/>
    <x v="2"/>
    <n v="123"/>
    <n v="21"/>
    <n v="102"/>
    <x v="0"/>
    <n v="741429.57"/>
    <n v="278545.64"/>
    <n v="462883.93"/>
    <x v="0"/>
    <n v="0"/>
    <n v="741429.57"/>
    <n v="123"/>
    <n v="0"/>
    <n v="741429.57"/>
    <n v="0"/>
    <n v="123"/>
    <n v="21"/>
    <n v="102"/>
    <x v="0"/>
  </r>
  <r>
    <x v="31"/>
    <x v="3"/>
    <n v="102"/>
    <n v="17"/>
    <n v="85"/>
    <x v="0"/>
    <n v="545331.61"/>
    <n v="104897.25"/>
    <n v="440434.36"/>
    <x v="0"/>
    <n v="0"/>
    <n v="545331.61"/>
    <n v="102"/>
    <n v="0"/>
    <n v="545331.61"/>
    <n v="0"/>
    <n v="102"/>
    <n v="17"/>
    <n v="85"/>
    <x v="0"/>
  </r>
  <r>
    <x v="31"/>
    <x v="4"/>
    <n v="234"/>
    <n v="54"/>
    <n v="180"/>
    <x v="0"/>
    <n v="1162212.68"/>
    <n v="287834.13"/>
    <n v="874378.55"/>
    <x v="0"/>
    <n v="0"/>
    <n v="1162212.68"/>
    <n v="234"/>
    <n v="0"/>
    <n v="1162212.68"/>
    <n v="0"/>
    <n v="234"/>
    <n v="54"/>
    <n v="180"/>
    <x v="0"/>
  </r>
  <r>
    <x v="31"/>
    <x v="5"/>
    <n v="2695"/>
    <n v="508"/>
    <n v="2187"/>
    <x v="0"/>
    <n v="21118429.25"/>
    <n v="4858929.82"/>
    <n v="16259499.43"/>
    <x v="0"/>
    <n v="8887249.8900000006"/>
    <n v="2448973.86"/>
    <n v="2695"/>
    <n v="0"/>
    <n v="21118429.25"/>
    <n v="0"/>
    <n v="2683"/>
    <n v="506"/>
    <n v="2177"/>
    <x v="0"/>
  </r>
  <r>
    <x v="32"/>
    <x v="0"/>
    <n v="20"/>
    <n v="18"/>
    <n v="2"/>
    <x v="0"/>
    <n v="294061.10063399997"/>
    <n v="262059.81035499999"/>
    <n v="32001.290279000001"/>
    <x v="0"/>
    <n v="0"/>
    <n v="0"/>
    <n v="0"/>
    <n v="20"/>
    <n v="0"/>
    <n v="294061.09999999998"/>
    <n v="20"/>
    <n v="18"/>
    <n v="2"/>
    <x v="0"/>
  </r>
  <r>
    <x v="32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4"/>
    <n v="3549"/>
    <n v="2589"/>
    <n v="960"/>
    <x v="0"/>
    <n v="194481949.33001599"/>
    <n v="146798450.06773999"/>
    <n v="47683499.262275003"/>
    <x v="0"/>
    <n v="194531286.86074999"/>
    <n v="194531286.86074999"/>
    <n v="368"/>
    <n v="3181"/>
    <n v="9103991.5500000007"/>
    <n v="185377957.78"/>
    <n v="3327"/>
    <n v="2415"/>
    <n v="912"/>
    <x v="0"/>
  </r>
  <r>
    <x v="32"/>
    <x v="5"/>
    <n v="3569"/>
    <n v="2607"/>
    <n v="962"/>
    <x v="0"/>
    <n v="194776010.43065"/>
    <n v="147060509.878095"/>
    <n v="47715500.552554004"/>
    <x v="0"/>
    <n v="194531286.86074999"/>
    <n v="194531286.86074999"/>
    <n v="368"/>
    <n v="3201"/>
    <n v="9103991.5500000007"/>
    <n v="185672018.88"/>
    <n v="3347"/>
    <n v="2433"/>
    <n v="914"/>
    <x v="0"/>
  </r>
  <r>
    <x v="33"/>
    <x v="0"/>
    <n v="139"/>
    <n v="53"/>
    <n v="83"/>
    <x v="8"/>
    <n v="5751682.0499999998"/>
    <n v="3345297.5000000005"/>
    <n v="2182363.5099999998"/>
    <x v="9"/>
    <n v="5464097.9474999998"/>
    <n v="287584.10249999998"/>
    <n v="125.10000000000001"/>
    <n v="13.9"/>
    <n v="5176513.8449999997"/>
    <n v="575168.20499999996"/>
    <n v="139"/>
    <n v="53"/>
    <n v="83"/>
    <x v="5"/>
  </r>
  <r>
    <x v="33"/>
    <x v="1"/>
    <n v="3"/>
    <n v="0"/>
    <n v="3"/>
    <x v="0"/>
    <n v="172610.71000000002"/>
    <n v="0"/>
    <n v="172610.71000000002"/>
    <x v="0"/>
    <n v="163980.17450000002"/>
    <n v="8630.5355000000018"/>
    <n v="2.7"/>
    <n v="0.30000000000000004"/>
    <n v="155349.63900000002"/>
    <n v="17261.071000000004"/>
    <n v="3"/>
    <n v="0"/>
    <n v="3"/>
    <x v="0"/>
  </r>
  <r>
    <x v="33"/>
    <x v="2"/>
    <n v="11"/>
    <n v="5"/>
    <n v="6"/>
    <x v="0"/>
    <n v="132395.22000000003"/>
    <n v="105719.02000000002"/>
    <n v="26676.199999999997"/>
    <x v="0"/>
    <n v="125775.45900000002"/>
    <n v="6619.7610000000022"/>
    <n v="9.9"/>
    <n v="1.1000000000000001"/>
    <n v="119155.69800000003"/>
    <n v="13239.522000000004"/>
    <n v="11"/>
    <n v="5"/>
    <n v="6"/>
    <x v="0"/>
  </r>
  <r>
    <x v="33"/>
    <x v="3"/>
    <n v="7"/>
    <n v="0"/>
    <n v="7"/>
    <x v="0"/>
    <n v="96367.510000000009"/>
    <n v="0"/>
    <n v="96367.510000000009"/>
    <x v="0"/>
    <n v="91549.1345"/>
    <n v="4818.375500000001"/>
    <n v="6.3"/>
    <n v="0.70000000000000007"/>
    <n v="86730.759000000005"/>
    <n v="9636.751000000002"/>
    <n v="7"/>
    <n v="0"/>
    <n v="7"/>
    <x v="0"/>
  </r>
  <r>
    <x v="33"/>
    <x v="4"/>
    <n v="2"/>
    <n v="2"/>
    <n v="0"/>
    <x v="0"/>
    <n v="18725.79"/>
    <n v="18725.79"/>
    <n v="0"/>
    <x v="0"/>
    <n v="17789.500499999998"/>
    <n v="936.28950000000009"/>
    <n v="1.8"/>
    <n v="0.2"/>
    <n v="16853.211000000003"/>
    <n v="1872.5790000000002"/>
    <n v="2"/>
    <n v="2"/>
    <n v="0"/>
    <x v="0"/>
  </r>
  <r>
    <x v="33"/>
    <x v="5"/>
    <n v="162"/>
    <n v="60"/>
    <n v="99"/>
    <x v="8"/>
    <n v="6171781.2799999993"/>
    <n v="3469742.3100000005"/>
    <n v="2478017.9299999997"/>
    <x v="9"/>
    <n v="5863192.2159999991"/>
    <n v="308589.06400000001"/>
    <n v="145.80000000000004"/>
    <n v="16.2"/>
    <n v="5554603.1519999998"/>
    <n v="617178.12800000003"/>
    <n v="162"/>
    <n v="60"/>
    <n v="99"/>
    <x v="5"/>
  </r>
  <r>
    <x v="34"/>
    <x v="0"/>
    <n v="8337"/>
    <n v="5902"/>
    <n v="2435"/>
    <x v="0"/>
    <n v="173514768.20999977"/>
    <n v="136901023.70999989"/>
    <n v="36613744.499999888"/>
    <x v="0"/>
    <n v="458202.01999999996"/>
    <n v="0"/>
    <n v="0"/>
    <n v="8337"/>
    <n v="0"/>
    <n v="173514768.20999977"/>
    <n v="5618"/>
    <n v="3730"/>
    <n v="1888"/>
    <x v="0"/>
  </r>
  <r>
    <x v="34"/>
    <x v="1"/>
    <n v="67"/>
    <n v="60"/>
    <n v="7"/>
    <x v="0"/>
    <n v="970702.2899999998"/>
    <n v="917591.5299999998"/>
    <n v="53110.759999999995"/>
    <x v="0"/>
    <n v="371126.86999999994"/>
    <n v="0"/>
    <n v="0"/>
    <n v="67"/>
    <n v="0"/>
    <n v="970702.2899999998"/>
    <n v="45"/>
    <n v="38"/>
    <n v="7"/>
    <x v="0"/>
  </r>
  <r>
    <x v="34"/>
    <x v="2"/>
    <n v="37"/>
    <n v="30"/>
    <n v="7"/>
    <x v="0"/>
    <n v="533515.47"/>
    <n v="486328.01"/>
    <n v="47187.46"/>
    <x v="0"/>
    <n v="0"/>
    <n v="401787.59"/>
    <n v="0"/>
    <n v="37"/>
    <n v="0"/>
    <n v="533515.47"/>
    <n v="28"/>
    <n v="21"/>
    <n v="7"/>
    <x v="0"/>
  </r>
  <r>
    <x v="34"/>
    <x v="3"/>
    <n v="11"/>
    <n v="8"/>
    <n v="3"/>
    <x v="0"/>
    <n v="211969.36000000002"/>
    <n v="193802.52000000002"/>
    <n v="18166.84"/>
    <x v="0"/>
    <n v="0"/>
    <n v="179463.92"/>
    <n v="0"/>
    <n v="11"/>
    <n v="0"/>
    <n v="211969.36000000002"/>
    <n v="9"/>
    <n v="6"/>
    <n v="3"/>
    <x v="0"/>
  </r>
  <r>
    <x v="34"/>
    <x v="4"/>
    <n v="108"/>
    <n v="73"/>
    <n v="35"/>
    <x v="0"/>
    <n v="2149591.1899999995"/>
    <n v="1724242.3499999996"/>
    <n v="425348.83999999997"/>
    <x v="0"/>
    <n v="27154.879999999997"/>
    <n v="1796848.1600000001"/>
    <n v="0"/>
    <n v="108"/>
    <n v="0"/>
    <n v="2149591.1899999995"/>
    <n v="80"/>
    <n v="48"/>
    <n v="32"/>
    <x v="0"/>
  </r>
  <r>
    <x v="34"/>
    <x v="5"/>
    <n v="8560"/>
    <n v="6073"/>
    <n v="2487"/>
    <x v="0"/>
    <n v="177380546.51999977"/>
    <n v="140222988.11999989"/>
    <n v="37157558.399999894"/>
    <x v="0"/>
    <n v="856483.7699999999"/>
    <n v="2378099.67"/>
    <n v="0"/>
    <n v="8560"/>
    <n v="0"/>
    <n v="177380546.51999977"/>
    <n v="5780"/>
    <n v="3843"/>
    <n v="1937"/>
    <x v="0"/>
  </r>
  <r>
    <x v="35"/>
    <x v="0"/>
    <n v="16565"/>
    <n v="2624"/>
    <n v="13941"/>
    <x v="0"/>
    <n v="72142496.900000021"/>
    <n v="14650145.749999996"/>
    <n v="57492351.150000021"/>
    <x v="0"/>
    <n v="72142496.900000021"/>
    <n v="0"/>
    <n v="16565"/>
    <n v="0"/>
    <n v="72142496.900000021"/>
    <n v="0"/>
    <n v="16565"/>
    <n v="2624"/>
    <n v="13941"/>
    <x v="0"/>
  </r>
  <r>
    <x v="35"/>
    <x v="1"/>
    <n v="404"/>
    <n v="68"/>
    <n v="336"/>
    <x v="0"/>
    <n v="1289973.2399999998"/>
    <n v="211944.06"/>
    <n v="1078029.1799999997"/>
    <x v="0"/>
    <n v="0"/>
    <n v="1289973.2399999998"/>
    <n v="404"/>
    <n v="0"/>
    <n v="1289973.2399999998"/>
    <n v="0"/>
    <n v="404"/>
    <n v="68"/>
    <n v="336"/>
    <x v="0"/>
  </r>
  <r>
    <x v="35"/>
    <x v="2"/>
    <n v="348"/>
    <n v="61"/>
    <n v="287"/>
    <x v="0"/>
    <n v="1014799.7000000002"/>
    <n v="199291.8"/>
    <n v="815507.90000000014"/>
    <x v="0"/>
    <n v="0"/>
    <n v="1014799.7000000002"/>
    <n v="348"/>
    <n v="0"/>
    <n v="1014799.7000000002"/>
    <n v="0"/>
    <n v="348"/>
    <n v="61"/>
    <n v="287"/>
    <x v="0"/>
  </r>
  <r>
    <x v="35"/>
    <x v="3"/>
    <n v="262"/>
    <n v="47"/>
    <n v="215"/>
    <x v="0"/>
    <n v="862645.41999999993"/>
    <n v="446642.00000000006"/>
    <n v="416003.41999999987"/>
    <x v="0"/>
    <n v="0"/>
    <n v="862645.41999999993"/>
    <n v="262"/>
    <n v="0"/>
    <n v="862645.41999999993"/>
    <n v="0"/>
    <n v="262"/>
    <n v="47"/>
    <n v="215"/>
    <x v="0"/>
  </r>
  <r>
    <x v="35"/>
    <x v="4"/>
    <n v="1821"/>
    <n v="313"/>
    <n v="1508"/>
    <x v="0"/>
    <n v="4054368.629999999"/>
    <n v="847098.93999999971"/>
    <n v="3207269.6899999995"/>
    <x v="0"/>
    <n v="0"/>
    <n v="4054368.629999999"/>
    <n v="1821"/>
    <n v="0"/>
    <n v="4054368.629999999"/>
    <n v="0"/>
    <n v="1821"/>
    <n v="313"/>
    <n v="1508"/>
    <x v="0"/>
  </r>
  <r>
    <x v="35"/>
    <x v="5"/>
    <n v="0"/>
    <n v="0"/>
    <n v="0"/>
    <x v="0"/>
    <n v="79364283.890000015"/>
    <n v="0"/>
    <n v="0"/>
    <x v="0"/>
    <n v="0"/>
    <n v="0"/>
    <n v="0"/>
    <n v="0"/>
    <n v="0"/>
    <n v="0"/>
    <n v="0"/>
    <n v="0"/>
    <n v="0"/>
    <x v="0"/>
  </r>
  <r>
    <x v="36"/>
    <x v="6"/>
    <m/>
    <m/>
    <m/>
    <x v="9"/>
    <m/>
    <m/>
    <m/>
    <x v="10"/>
    <m/>
    <m/>
    <m/>
    <m/>
    <m/>
    <m/>
    <m/>
    <m/>
    <m/>
    <x v="6"/>
  </r>
  <r>
    <x v="36"/>
    <x v="6"/>
    <m/>
    <m/>
    <m/>
    <x v="9"/>
    <m/>
    <m/>
    <m/>
    <x v="10"/>
    <m/>
    <m/>
    <m/>
    <m/>
    <m/>
    <m/>
    <m/>
    <m/>
    <m/>
    <x v="6"/>
  </r>
  <r>
    <x v="36"/>
    <x v="6"/>
    <m/>
    <m/>
    <m/>
    <x v="9"/>
    <m/>
    <m/>
    <m/>
    <x v="10"/>
    <m/>
    <m/>
    <m/>
    <m/>
    <m/>
    <m/>
    <m/>
    <m/>
    <m/>
    <x v="6"/>
  </r>
  <r>
    <x v="36"/>
    <x v="6"/>
    <m/>
    <m/>
    <m/>
    <x v="9"/>
    <m/>
    <m/>
    <m/>
    <x v="10"/>
    <m/>
    <m/>
    <m/>
    <m/>
    <m/>
    <m/>
    <m/>
    <m/>
    <m/>
    <x v="6"/>
  </r>
  <r>
    <x v="36"/>
    <x v="6"/>
    <m/>
    <m/>
    <m/>
    <x v="9"/>
    <m/>
    <m/>
    <m/>
    <x v="10"/>
    <m/>
    <m/>
    <m/>
    <m/>
    <m/>
    <m/>
    <m/>
    <m/>
    <m/>
    <x v="6"/>
  </r>
  <r>
    <x v="36"/>
    <x v="6"/>
    <m/>
    <m/>
    <m/>
    <x v="9"/>
    <m/>
    <m/>
    <m/>
    <x v="10"/>
    <m/>
    <m/>
    <m/>
    <m/>
    <m/>
    <m/>
    <m/>
    <m/>
    <m/>
    <x v="6"/>
  </r>
  <r>
    <x v="36"/>
    <x v="6"/>
    <m/>
    <m/>
    <m/>
    <x v="9"/>
    <m/>
    <m/>
    <m/>
    <x v="10"/>
    <m/>
    <m/>
    <m/>
    <m/>
    <m/>
    <m/>
    <m/>
    <m/>
    <m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3">
  <r>
    <x v="0"/>
    <x v="0"/>
    <n v="3750"/>
    <n v="1607"/>
    <n v="2143"/>
    <x v="0"/>
    <n v="16666400.966667"/>
    <n v="7820375.1608240046"/>
    <n v="8846025.8058430012"/>
    <x v="0"/>
    <n v="189875.05591699999"/>
    <n v="0"/>
    <n v="3100"/>
    <n v="650"/>
    <n v="13387719.412252996"/>
    <n v="3278681.5544139999"/>
    <n v="3758"/>
    <n v="1609"/>
    <n v="2149"/>
    <x v="0"/>
  </r>
  <r>
    <x v="0"/>
    <x v="1"/>
    <n v="40"/>
    <n v="14"/>
    <n v="26"/>
    <x v="0"/>
    <n v="128571.11102200001"/>
    <n v="40217.656918000001"/>
    <n v="88353.454104000004"/>
    <x v="0"/>
    <n v="128571.111022"/>
    <n v="128571.111022"/>
    <n v="36"/>
    <n v="4"/>
    <n v="119835.36102200001"/>
    <n v="8735.75"/>
    <n v="40"/>
    <n v="14"/>
    <n v="26"/>
    <x v="0"/>
  </r>
  <r>
    <x v="0"/>
    <x v="2"/>
    <n v="37"/>
    <n v="22"/>
    <n v="15"/>
    <x v="0"/>
    <n v="123607.42999999998"/>
    <n v="56015.65"/>
    <n v="67591.78"/>
    <x v="0"/>
    <n v="123607.43"/>
    <n v="123607.43"/>
    <n v="32"/>
    <n v="5"/>
    <n v="115236.09999999999"/>
    <n v="8371.33"/>
    <n v="37"/>
    <n v="22"/>
    <n v="15"/>
    <x v="0"/>
  </r>
  <r>
    <x v="0"/>
    <x v="3"/>
    <n v="66"/>
    <n v="33"/>
    <n v="33"/>
    <x v="0"/>
    <n v="150859.476475"/>
    <n v="70595.886475000007"/>
    <n v="80263.590000000011"/>
    <x v="0"/>
    <n v="150859.476475"/>
    <n v="150859.476475"/>
    <n v="56"/>
    <n v="10"/>
    <n v="129502.96999999996"/>
    <n v="21356.506474999998"/>
    <n v="66"/>
    <n v="33"/>
    <n v="33"/>
    <x v="0"/>
  </r>
  <r>
    <x v="0"/>
    <x v="4"/>
    <n v="2"/>
    <n v="1"/>
    <n v="1"/>
    <x v="0"/>
    <n v="3795.61"/>
    <n v="2295.61"/>
    <n v="1500"/>
    <x v="0"/>
    <n v="3795.61"/>
    <n v="3795.61"/>
    <n v="2"/>
    <n v="0"/>
    <n v="3795.61"/>
    <n v="0"/>
    <n v="2"/>
    <n v="1"/>
    <n v="1"/>
    <x v="0"/>
  </r>
  <r>
    <x v="0"/>
    <x v="5"/>
    <n v="3895"/>
    <n v="1677"/>
    <n v="2218"/>
    <x v="0"/>
    <n v="17073234.594163999"/>
    <n v="7989499.9642170053"/>
    <n v="9083734.6299470011"/>
    <x v="0"/>
    <n v="596708.68341399997"/>
    <n v="406833.62749699998"/>
    <n v="3226"/>
    <n v="669"/>
    <n v="13756089.453274995"/>
    <n v="3317145.1408890001"/>
    <n v="3903"/>
    <n v="1679"/>
    <n v="2224"/>
    <x v="0"/>
  </r>
  <r>
    <x v="1"/>
    <x v="0"/>
    <n v="461"/>
    <n v="196"/>
    <n v="265"/>
    <x v="0"/>
    <n v="10291370.359999999"/>
    <n v="4355514.3499999996"/>
    <n v="5935856.0099999998"/>
    <x v="0"/>
    <n v="95892.35"/>
    <n v="0"/>
    <n v="438"/>
    <n v="23"/>
    <n v="9683911.4800000004"/>
    <n v="607458.88"/>
    <n v="447"/>
    <n v="191"/>
    <n v="256"/>
    <x v="0"/>
  </r>
  <r>
    <x v="1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"/>
    <x v="2"/>
    <n v="3"/>
    <n v="1"/>
    <n v="2"/>
    <x v="0"/>
    <n v="43320.97"/>
    <n v="4231.78"/>
    <n v="39089.19"/>
    <x v="0"/>
    <n v="43320.97"/>
    <n v="43320.97"/>
    <n v="3"/>
    <n v="0"/>
    <n v="43320.97"/>
    <n v="0"/>
    <n v="3"/>
    <n v="1"/>
    <n v="2"/>
    <x v="0"/>
  </r>
  <r>
    <x v="1"/>
    <x v="3"/>
    <n v="4"/>
    <n v="0"/>
    <n v="4"/>
    <x v="0"/>
    <n v="46521.4"/>
    <n v="0"/>
    <n v="46521.4"/>
    <x v="0"/>
    <n v="46521.4"/>
    <n v="46521.4"/>
    <n v="4"/>
    <n v="0"/>
    <n v="46521.4"/>
    <n v="0"/>
    <n v="4"/>
    <n v="0"/>
    <n v="4"/>
    <x v="0"/>
  </r>
  <r>
    <x v="1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"/>
    <x v="5"/>
    <n v="468"/>
    <n v="197"/>
    <n v="271"/>
    <x v="0"/>
    <n v="10381212.73"/>
    <n v="4359746.13"/>
    <n v="6021466.6000000006"/>
    <x v="0"/>
    <n v="185734.72"/>
    <n v="89842.37"/>
    <n v="445"/>
    <n v="23"/>
    <n v="9773753.8500000015"/>
    <n v="607458.88"/>
    <n v="454"/>
    <n v="192"/>
    <n v="262"/>
    <x v="0"/>
  </r>
  <r>
    <x v="2"/>
    <x v="0"/>
    <n v="259"/>
    <n v="123"/>
    <n v="136"/>
    <x v="0"/>
    <n v="4634228.743396"/>
    <n v="2125068.7572169998"/>
    <n v="2509159.9861790002"/>
    <x v="0"/>
    <n v="93724.728418999992"/>
    <n v="0"/>
    <n v="125"/>
    <n v="134"/>
    <n v="1937257.84"/>
    <n v="2696970.93"/>
    <n v="259"/>
    <n v="123"/>
    <n v="136"/>
    <x v="0"/>
  </r>
  <r>
    <x v="2"/>
    <x v="1"/>
    <n v="4"/>
    <n v="3"/>
    <n v="1"/>
    <x v="0"/>
    <n v="54345.322681999998"/>
    <n v="50001.650418999998"/>
    <n v="4343.6722629999995"/>
    <x v="0"/>
    <n v="54345.322681999998"/>
    <n v="54345.322681999998"/>
    <n v="1"/>
    <n v="3"/>
    <n v="34888.879999999997"/>
    <n v="19456.46"/>
    <n v="4"/>
    <n v="3"/>
    <n v="1"/>
    <x v="0"/>
  </r>
  <r>
    <x v="2"/>
    <x v="2"/>
    <n v="6"/>
    <n v="3"/>
    <n v="3"/>
    <x v="0"/>
    <n v="58147.690923000002"/>
    <n v="38240.450345999998"/>
    <n v="19907.240577"/>
    <x v="0"/>
    <n v="58147.690923000002"/>
    <n v="58147.690923000002"/>
    <n v="4"/>
    <n v="2"/>
    <n v="29110.33"/>
    <n v="29037.38"/>
    <n v="6"/>
    <n v="3"/>
    <n v="3"/>
    <x v="0"/>
  </r>
  <r>
    <x v="2"/>
    <x v="3"/>
    <n v="8"/>
    <n v="5"/>
    <n v="3"/>
    <x v="0"/>
    <n v="139246.30288800001"/>
    <n v="58205.269905999994"/>
    <n v="81041.032982000004"/>
    <x v="0"/>
    <n v="139246.30288800001"/>
    <n v="139246.30288800001"/>
    <n v="4"/>
    <n v="4"/>
    <n v="19834.88"/>
    <n v="119411.43"/>
    <n v="8"/>
    <n v="5"/>
    <n v="3"/>
    <x v="0"/>
  </r>
  <r>
    <x v="2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"/>
    <x v="5"/>
    <n v="277"/>
    <n v="134"/>
    <n v="143"/>
    <x v="0"/>
    <n v="4885968.0598889999"/>
    <n v="2271516.1278879996"/>
    <n v="2614451.9320010007"/>
    <x v="0"/>
    <n v="345464.04491199995"/>
    <n v="251739.31649300002"/>
    <n v="134"/>
    <n v="143"/>
    <n v="2021091.93"/>
    <n v="2864876.2"/>
    <n v="277"/>
    <n v="134"/>
    <n v="143"/>
    <x v="0"/>
  </r>
  <r>
    <x v="3"/>
    <x v="0"/>
    <n v="4"/>
    <n v="4"/>
    <n v="0"/>
    <x v="0"/>
    <n v="146812.89069999999"/>
    <n v="146812.89069999999"/>
    <n v="0"/>
    <x v="0"/>
    <n v="0"/>
    <n v="0"/>
    <n v="4"/>
    <n v="0"/>
    <n v="146812.89069999999"/>
    <n v="0"/>
    <n v="4"/>
    <n v="4"/>
    <n v="0"/>
    <x v="0"/>
  </r>
  <r>
    <x v="3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"/>
    <x v="4"/>
    <n v="5"/>
    <n v="2"/>
    <n v="3"/>
    <x v="0"/>
    <n v="57220.110799999995"/>
    <n v="16663.3112"/>
    <n v="40556.799599999998"/>
    <x v="0"/>
    <n v="57220.110849999997"/>
    <n v="56160.504399999998"/>
    <n v="5"/>
    <n v="0"/>
    <n v="57220.110799999995"/>
    <n v="0"/>
    <n v="5"/>
    <n v="2"/>
    <n v="3"/>
    <x v="0"/>
  </r>
  <r>
    <x v="3"/>
    <x v="5"/>
    <n v="9"/>
    <n v="6"/>
    <n v="3"/>
    <x v="0"/>
    <n v="204033.00149999998"/>
    <n v="163476.20189999999"/>
    <n v="40556.799599999998"/>
    <x v="0"/>
    <n v="57220.110849999997"/>
    <n v="56160.504399999998"/>
    <n v="9"/>
    <n v="0"/>
    <n v="204033.00149999998"/>
    <n v="0"/>
    <n v="9"/>
    <n v="6"/>
    <n v="3"/>
    <x v="0"/>
  </r>
  <r>
    <x v="4"/>
    <x v="0"/>
    <n v="380"/>
    <n v="152"/>
    <n v="228"/>
    <x v="0"/>
    <n v="5719141.0599999959"/>
    <n v="2405088.9199999995"/>
    <n v="3314052.1399999964"/>
    <x v="0"/>
    <n v="5719141.0599999959"/>
    <n v="0"/>
    <n v="156"/>
    <n v="224"/>
    <n v="2881446.5499999993"/>
    <n v="2837694.5099999965"/>
    <n v="380"/>
    <n v="152"/>
    <n v="228"/>
    <x v="0"/>
  </r>
  <r>
    <x v="4"/>
    <x v="1"/>
    <n v="4"/>
    <n v="1"/>
    <n v="3"/>
    <x v="0"/>
    <n v="121828.51"/>
    <n v="25686.18"/>
    <n v="96142.329999999987"/>
    <x v="0"/>
    <n v="0"/>
    <n v="121828.51"/>
    <n v="3"/>
    <n v="1"/>
    <n v="113380.84999999999"/>
    <n v="8447.6600000000035"/>
    <n v="4"/>
    <n v="1"/>
    <n v="3"/>
    <x v="0"/>
  </r>
  <r>
    <x v="4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3"/>
    <n v="4"/>
    <n v="2"/>
    <n v="2"/>
    <x v="0"/>
    <n v="89354.390000000014"/>
    <n v="78544.17"/>
    <n v="10810.220000000016"/>
    <x v="0"/>
    <n v="0"/>
    <n v="89354.390000000014"/>
    <n v="3"/>
    <n v="1"/>
    <n v="87491.77"/>
    <n v="1862.6200000000099"/>
    <n v="4"/>
    <n v="2"/>
    <n v="2"/>
    <x v="0"/>
  </r>
  <r>
    <x v="4"/>
    <x v="4"/>
    <n v="11"/>
    <n v="9"/>
    <n v="2"/>
    <x v="0"/>
    <n v="156504.64999999997"/>
    <n v="145876.93999999997"/>
    <n v="10627.709999999992"/>
    <x v="0"/>
    <n v="0"/>
    <n v="156504.64999999997"/>
    <n v="8"/>
    <n v="3"/>
    <n v="85406.390000000014"/>
    <n v="71098.259999999951"/>
    <n v="11"/>
    <n v="9"/>
    <n v="2"/>
    <x v="0"/>
  </r>
  <r>
    <x v="4"/>
    <x v="5"/>
    <n v="399"/>
    <n v="164"/>
    <n v="235"/>
    <x v="0"/>
    <n v="6086828.6099999957"/>
    <n v="2655196.2099999995"/>
    <n v="3431632.3999999966"/>
    <x v="0"/>
    <n v="5719141.0599999959"/>
    <n v="367687.55"/>
    <n v="170"/>
    <n v="229"/>
    <n v="3167725.5599999996"/>
    <n v="2919103.0499999966"/>
    <n v="399"/>
    <n v="164"/>
    <n v="235"/>
    <x v="0"/>
  </r>
  <r>
    <x v="5"/>
    <x v="0"/>
    <n v="4495"/>
    <n v="2965"/>
    <n v="1530"/>
    <x v="1"/>
    <n v="40730352.057099998"/>
    <n v="25226140.612000007"/>
    <n v="15504211.445099991"/>
    <x v="1"/>
    <n v="2907838.9521000022"/>
    <n v="0"/>
    <n v="4495"/>
    <n v="0"/>
    <n v="40730352.057099998"/>
    <n v="0"/>
    <n v="4495"/>
    <n v="2965"/>
    <n v="1530"/>
    <x v="0"/>
  </r>
  <r>
    <x v="5"/>
    <x v="1"/>
    <n v="46"/>
    <n v="29"/>
    <n v="17"/>
    <x v="0"/>
    <n v="489812.32129999995"/>
    <n v="328328.3384999999"/>
    <n v="161483.98280000003"/>
    <x v="0"/>
    <n v="0"/>
    <n v="483995.75"/>
    <n v="46"/>
    <n v="0"/>
    <n v="489812.32129999995"/>
    <n v="0"/>
    <n v="46"/>
    <n v="29"/>
    <n v="17"/>
    <x v="0"/>
  </r>
  <r>
    <x v="5"/>
    <x v="2"/>
    <n v="27"/>
    <n v="20"/>
    <n v="7"/>
    <x v="0"/>
    <n v="323003.83310000005"/>
    <n v="172717.33970000004"/>
    <n v="150286.49340000001"/>
    <x v="0"/>
    <n v="0"/>
    <n v="319618.74279999995"/>
    <n v="27"/>
    <n v="0"/>
    <n v="323003.83310000005"/>
    <n v="0"/>
    <n v="27"/>
    <n v="20"/>
    <n v="7"/>
    <x v="0"/>
  </r>
  <r>
    <x v="5"/>
    <x v="3"/>
    <n v="44"/>
    <n v="26"/>
    <n v="18"/>
    <x v="0"/>
    <n v="578932.6777"/>
    <n v="265807.14370000002"/>
    <n v="313125.53399999999"/>
    <x v="0"/>
    <n v="0"/>
    <n v="564871.31120000011"/>
    <n v="44"/>
    <n v="0"/>
    <n v="578932.6777"/>
    <n v="0"/>
    <n v="44"/>
    <n v="26"/>
    <n v="18"/>
    <x v="0"/>
  </r>
  <r>
    <x v="5"/>
    <x v="4"/>
    <n v="23"/>
    <n v="12"/>
    <n v="11"/>
    <x v="0"/>
    <n v="499307.9596"/>
    <n v="328964.09789999999"/>
    <n v="170343.86170000001"/>
    <x v="0"/>
    <n v="0"/>
    <n v="494978.18479999999"/>
    <n v="23"/>
    <n v="0"/>
    <n v="499307.9596"/>
    <n v="0"/>
    <n v="23"/>
    <n v="12"/>
    <n v="11"/>
    <x v="0"/>
  </r>
  <r>
    <x v="5"/>
    <x v="5"/>
    <n v="4635"/>
    <n v="3052"/>
    <n v="1583"/>
    <x v="1"/>
    <n v="42621408.848799996"/>
    <n v="26321957.531800006"/>
    <n v="16299451.31699999"/>
    <x v="1"/>
    <n v="2907838.9521000022"/>
    <n v="1863463.9887999999"/>
    <n v="4635"/>
    <n v="0"/>
    <n v="42621408.848799996"/>
    <n v="0"/>
    <n v="4635"/>
    <n v="3052"/>
    <n v="1583"/>
    <x v="0"/>
  </r>
  <r>
    <x v="6"/>
    <x v="0"/>
    <n v="13824"/>
    <n v="7459"/>
    <n v="6364"/>
    <x v="2"/>
    <n v="126216641.22"/>
    <n v="67085733.939999998"/>
    <n v="59114249.770000003"/>
    <x v="2"/>
    <n v="0"/>
    <n v="0"/>
    <n v="13824"/>
    <n v="0"/>
    <n v="126216641.22"/>
    <n v="0"/>
    <n v="11336"/>
    <n v="6059"/>
    <n v="5276"/>
    <x v="1"/>
  </r>
  <r>
    <x v="6"/>
    <x v="1"/>
    <n v="668"/>
    <n v="372"/>
    <n v="296"/>
    <x v="0"/>
    <n v="7137705.5999999996"/>
    <n v="3982990.29"/>
    <n v="3154715.31"/>
    <x v="0"/>
    <n v="6915685.2199999997"/>
    <n v="222020.38"/>
    <n v="668"/>
    <n v="0"/>
    <n v="7137705.5999999996"/>
    <n v="0"/>
    <n v="630"/>
    <n v="351"/>
    <n v="279"/>
    <x v="0"/>
  </r>
  <r>
    <x v="6"/>
    <x v="2"/>
    <n v="391"/>
    <n v="224"/>
    <n v="166"/>
    <x v="2"/>
    <n v="3945185.15"/>
    <n v="2093312.45"/>
    <n v="1840646.14"/>
    <x v="3"/>
    <n v="3643421.66"/>
    <n v="301763.49"/>
    <n v="391"/>
    <n v="0"/>
    <n v="3945185.15"/>
    <n v="0"/>
    <n v="367"/>
    <n v="212"/>
    <n v="154"/>
    <x v="1"/>
  </r>
  <r>
    <x v="6"/>
    <x v="3"/>
    <n v="994"/>
    <n v="604"/>
    <n v="390"/>
    <x v="0"/>
    <n v="10419811.49"/>
    <n v="6458274.7599999998"/>
    <n v="3961536.73"/>
    <x v="0"/>
    <n v="8723996.1999999993"/>
    <n v="1695815.29"/>
    <n v="994"/>
    <n v="0"/>
    <n v="10419811.49"/>
    <n v="0"/>
    <n v="898"/>
    <n v="538"/>
    <n v="360"/>
    <x v="0"/>
  </r>
  <r>
    <x v="6"/>
    <x v="4"/>
    <n v="2264"/>
    <n v="1448"/>
    <n v="816"/>
    <x v="0"/>
    <n v="25533222"/>
    <n v="16058122.779999999"/>
    <n v="9475099.2200000007"/>
    <x v="0"/>
    <n v="14080615.050000001"/>
    <n v="11452606.949999999"/>
    <n v="2264"/>
    <n v="0"/>
    <n v="25533222"/>
    <n v="0"/>
    <n v="1980"/>
    <n v="1262"/>
    <n v="718"/>
    <x v="0"/>
  </r>
  <r>
    <x v="6"/>
    <x v="5"/>
    <n v="18141"/>
    <n v="10107"/>
    <n v="8032"/>
    <x v="1"/>
    <n v="173252565.46000001"/>
    <n v="95678434.220000014"/>
    <n v="77546247.170000002"/>
    <x v="4"/>
    <n v="33363718.129999999"/>
    <n v="13672206.109999999"/>
    <n v="18141"/>
    <n v="0"/>
    <n v="173252565.46000001"/>
    <n v="0"/>
    <n v="15211"/>
    <n v="8422"/>
    <n v="6787"/>
    <x v="2"/>
  </r>
  <r>
    <x v="7"/>
    <x v="0"/>
    <n v="25"/>
    <n v="18"/>
    <n v="7"/>
    <x v="0"/>
    <n v="1034570.15"/>
    <n v="266723.09999999998"/>
    <n v="767847.05"/>
    <x v="0"/>
    <n v="1034570.15"/>
    <n v="0"/>
    <n v="25"/>
    <n v="0"/>
    <n v="1034570.15"/>
    <n v="0"/>
    <n v="25"/>
    <n v="18"/>
    <n v="7"/>
    <x v="0"/>
  </r>
  <r>
    <x v="7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5"/>
    <n v="25"/>
    <n v="18"/>
    <n v="7"/>
    <x v="0"/>
    <n v="1034570.15"/>
    <n v="266723.09999999998"/>
    <n v="767847.05"/>
    <x v="0"/>
    <n v="1034570.15"/>
    <n v="0"/>
    <n v="25"/>
    <n v="0"/>
    <n v="1034570.15"/>
    <n v="0"/>
    <n v="25"/>
    <n v="18"/>
    <n v="7"/>
    <x v="0"/>
  </r>
  <r>
    <x v="8"/>
    <x v="0"/>
    <n v="2813"/>
    <n v="1443"/>
    <n v="1370"/>
    <x v="0"/>
    <n v="47624393.321700014"/>
    <n v="24903792.927799981"/>
    <n v="22720600.393900011"/>
    <x v="0"/>
    <n v="5893104.7383000022"/>
    <n v="0"/>
    <n v="600"/>
    <n v="2213"/>
    <n v="13907751.890000006"/>
    <n v="33716641.431700014"/>
    <n v="2813"/>
    <n v="1443"/>
    <n v="1370"/>
    <x v="0"/>
  </r>
  <r>
    <x v="8"/>
    <x v="1"/>
    <n v="86"/>
    <n v="53"/>
    <n v="33"/>
    <x v="0"/>
    <n v="1002133.9056000004"/>
    <n v="678926.93030000012"/>
    <n v="323206.97529999993"/>
    <x v="0"/>
    <n v="1002133.9055999999"/>
    <n v="1002133.9056000004"/>
    <n v="30"/>
    <n v="56"/>
    <n v="266396.32690000004"/>
    <n v="735737.57869999995"/>
    <n v="86"/>
    <n v="53"/>
    <n v="33"/>
    <x v="0"/>
  </r>
  <r>
    <x v="8"/>
    <x v="2"/>
    <n v="69"/>
    <n v="39"/>
    <n v="30"/>
    <x v="0"/>
    <n v="694127.26430000016"/>
    <n v="442855.7076999998"/>
    <n v="251271.55660000004"/>
    <x v="0"/>
    <n v="694127.26429999981"/>
    <n v="635506.08319999999"/>
    <n v="20"/>
    <n v="49"/>
    <n v="252995.00330000001"/>
    <n v="441132.26099999988"/>
    <n v="69"/>
    <n v="39"/>
    <n v="30"/>
    <x v="0"/>
  </r>
  <r>
    <x v="8"/>
    <x v="3"/>
    <n v="127"/>
    <n v="75"/>
    <n v="52"/>
    <x v="0"/>
    <n v="1737774.5975000001"/>
    <n v="976338.56720000005"/>
    <n v="761436.0303000001"/>
    <x v="0"/>
    <n v="1737774.5974999997"/>
    <n v="1737774.5975000001"/>
    <n v="39"/>
    <n v="88"/>
    <n v="512822.3777999999"/>
    <n v="1224952.2197"/>
    <n v="127"/>
    <n v="75"/>
    <n v="52"/>
    <x v="0"/>
  </r>
  <r>
    <x v="8"/>
    <x v="4"/>
    <n v="25"/>
    <n v="18"/>
    <n v="7"/>
    <x v="0"/>
    <n v="499106.0699"/>
    <n v="438896.57010000001"/>
    <n v="60209.499799999991"/>
    <x v="0"/>
    <n v="299857.38520000008"/>
    <n v="289765.68"/>
    <n v="10"/>
    <n v="15"/>
    <n v="332285.68919999996"/>
    <n v="166820.38069999998"/>
    <n v="25"/>
    <n v="18"/>
    <n v="7"/>
    <x v="0"/>
  </r>
  <r>
    <x v="8"/>
    <x v="5"/>
    <n v="3120"/>
    <n v="1628"/>
    <n v="1492"/>
    <x v="0"/>
    <n v="51557535.159000017"/>
    <n v="27440810.703099981"/>
    <n v="24116724.45590001"/>
    <x v="0"/>
    <n v="9626997.8909000009"/>
    <n v="3665180.2663000007"/>
    <n v="699"/>
    <n v="2421"/>
    <n v="15272251.287200006"/>
    <n v="36285283.871800013"/>
    <n v="3120"/>
    <n v="1628"/>
    <n v="1492"/>
    <x v="0"/>
  </r>
  <r>
    <x v="9"/>
    <x v="0"/>
    <n v="290"/>
    <n v="186"/>
    <n v="104"/>
    <x v="0"/>
    <n v="13339107.76"/>
    <n v="9173482.9600000009"/>
    <n v="4165624.81"/>
    <x v="0"/>
    <n v="124615.08"/>
    <n v="0"/>
    <n v="289"/>
    <n v="1"/>
    <n v="9173482.9557420015"/>
    <n v="0"/>
    <n v="280"/>
    <n v="182"/>
    <n v="98"/>
    <x v="0"/>
  </r>
  <r>
    <x v="9"/>
    <x v="1"/>
    <n v="2"/>
    <n v="1"/>
    <n v="1"/>
    <x v="0"/>
    <n v="244542.87"/>
    <n v="239572.29"/>
    <n v="4970.57"/>
    <x v="0"/>
    <n v="244542.87"/>
    <n v="244542.87"/>
    <n v="2"/>
    <n v="0"/>
    <n v="239572.29235800001"/>
    <n v="0"/>
    <n v="2"/>
    <n v="1"/>
    <n v="1"/>
    <x v="0"/>
  </r>
  <r>
    <x v="9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9"/>
    <x v="3"/>
    <n v="2"/>
    <n v="2"/>
    <n v="0"/>
    <x v="0"/>
    <n v="437737.29"/>
    <n v="437737.29"/>
    <n v="0"/>
    <x v="0"/>
    <n v="437737.29"/>
    <n v="437737.29"/>
    <n v="2"/>
    <n v="0"/>
    <n v="437737.29030500003"/>
    <n v="0"/>
    <n v="1"/>
    <n v="1"/>
    <n v="0"/>
    <x v="0"/>
  </r>
  <r>
    <x v="9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9"/>
    <x v="5"/>
    <n v="294"/>
    <n v="189"/>
    <n v="105"/>
    <x v="0"/>
    <n v="14021387.919999998"/>
    <n v="9850792.5399999991"/>
    <n v="4170595.38"/>
    <x v="0"/>
    <n v="806895.24"/>
    <n v="682280.15999999992"/>
    <n v="293"/>
    <n v="0"/>
    <n v="9850792.5384050012"/>
    <n v="0"/>
    <n v="283"/>
    <n v="184"/>
    <n v="99"/>
    <x v="0"/>
  </r>
  <r>
    <x v="10"/>
    <x v="0"/>
    <n v="546"/>
    <n v="277"/>
    <n v="269"/>
    <x v="0"/>
    <n v="7032117.0956000015"/>
    <n v="3461373.2086000019"/>
    <n v="3570743.8869999996"/>
    <x v="0"/>
    <n v="277898.228"/>
    <n v="0"/>
    <n v="537"/>
    <n v="9"/>
    <n v="6877660.9356000014"/>
    <n v="154456.16"/>
    <n v="546"/>
    <n v="277"/>
    <n v="269"/>
    <x v="0"/>
  </r>
  <r>
    <x v="10"/>
    <x v="1"/>
    <n v="5"/>
    <n v="3"/>
    <n v="2"/>
    <x v="0"/>
    <n v="26341.27"/>
    <n v="23433.16"/>
    <n v="2908.1099999999997"/>
    <x v="0"/>
    <n v="26341.27"/>
    <n v="26341.27"/>
    <n v="4"/>
    <n v="1"/>
    <n v="15112.48"/>
    <n v="11228.79"/>
    <n v="5"/>
    <n v="3"/>
    <n v="2"/>
    <x v="0"/>
  </r>
  <r>
    <x v="10"/>
    <x v="2"/>
    <n v="6"/>
    <n v="4"/>
    <n v="2"/>
    <x v="0"/>
    <n v="46095.67"/>
    <n v="25909.750000000004"/>
    <n v="20185.919999999998"/>
    <x v="0"/>
    <n v="46095.67"/>
    <n v="46095.67"/>
    <n v="6"/>
    <n v="0"/>
    <n v="46095.67"/>
    <n v="0"/>
    <n v="6"/>
    <n v="4"/>
    <n v="2"/>
    <x v="0"/>
  </r>
  <r>
    <x v="10"/>
    <x v="3"/>
    <n v="4"/>
    <n v="3"/>
    <n v="1"/>
    <x v="0"/>
    <n v="273815.52559999999"/>
    <n v="254124.70559999999"/>
    <n v="19690.82"/>
    <x v="0"/>
    <n v="254124.70559999999"/>
    <n v="254124.70559999999"/>
    <n v="4"/>
    <n v="0"/>
    <n v="273815.52559999999"/>
    <n v="0"/>
    <n v="4"/>
    <n v="3"/>
    <n v="1"/>
    <x v="0"/>
  </r>
  <r>
    <x v="10"/>
    <x v="4"/>
    <n v="8"/>
    <n v="5"/>
    <n v="3"/>
    <x v="0"/>
    <n v="54426.543300000005"/>
    <n v="25693.7533"/>
    <n v="28732.79"/>
    <x v="0"/>
    <n v="54426.543300000005"/>
    <n v="54426.543300000005"/>
    <n v="8"/>
    <n v="0"/>
    <n v="54426.543300000005"/>
    <n v="0"/>
    <n v="8"/>
    <n v="5"/>
    <n v="3"/>
    <x v="0"/>
  </r>
  <r>
    <x v="10"/>
    <x v="5"/>
    <n v="569"/>
    <n v="292"/>
    <n v="277"/>
    <x v="0"/>
    <n v="7432796.1045000013"/>
    <n v="3790534.577500002"/>
    <n v="3642261.5269999993"/>
    <x v="0"/>
    <n v="658886.41690000007"/>
    <n v="380988.18890000001"/>
    <n v="559"/>
    <n v="10"/>
    <n v="7267111.154500002"/>
    <n v="165684.95000000001"/>
    <n v="569"/>
    <n v="292"/>
    <n v="277"/>
    <x v="0"/>
  </r>
  <r>
    <x v="11"/>
    <x v="0"/>
    <n v="14107"/>
    <n v="7817"/>
    <n v="6290"/>
    <x v="0"/>
    <n v="457203867.12999892"/>
    <n v="254253396.4099988"/>
    <n v="202950470.72000009"/>
    <x v="0"/>
    <n v="0"/>
    <n v="0"/>
    <n v="14107"/>
    <n v="0"/>
    <n v="457203867.12999892"/>
    <n v="0"/>
    <n v="14107"/>
    <n v="7817"/>
    <n v="6290"/>
    <x v="0"/>
  </r>
  <r>
    <x v="11"/>
    <x v="1"/>
    <n v="746"/>
    <n v="422"/>
    <n v="324"/>
    <x v="0"/>
    <n v="22874291.250000004"/>
    <n v="12293407.030000011"/>
    <n v="10580884.219999993"/>
    <x v="0"/>
    <n v="22874291.25"/>
    <n v="22874291.268465225"/>
    <n v="746"/>
    <n v="0"/>
    <n v="22874291.250000004"/>
    <n v="0"/>
    <n v="746"/>
    <n v="422"/>
    <n v="324"/>
    <x v="0"/>
  </r>
  <r>
    <x v="11"/>
    <x v="2"/>
    <n v="450"/>
    <n v="297"/>
    <n v="153"/>
    <x v="0"/>
    <n v="14120009.150000002"/>
    <n v="8791242.8400000017"/>
    <n v="5328766.3100000005"/>
    <x v="0"/>
    <n v="14120009.150000002"/>
    <n v="14120009.138141258"/>
    <n v="450"/>
    <n v="0"/>
    <n v="14120009.150000002"/>
    <n v="0"/>
    <n v="450"/>
    <n v="297"/>
    <n v="153"/>
    <x v="0"/>
  </r>
  <r>
    <x v="11"/>
    <x v="3"/>
    <n v="1262"/>
    <n v="759"/>
    <n v="503"/>
    <x v="0"/>
    <n v="37989829.959999979"/>
    <n v="21668662.68999999"/>
    <n v="16321167.269999992"/>
    <x v="0"/>
    <n v="37989829.959999941"/>
    <n v="37989830.009329468"/>
    <n v="1262"/>
    <n v="0"/>
    <n v="37989829.959999979"/>
    <n v="0"/>
    <n v="1262"/>
    <n v="759"/>
    <n v="503"/>
    <x v="0"/>
  </r>
  <r>
    <x v="11"/>
    <x v="4"/>
    <n v="1"/>
    <n v="0"/>
    <n v="1"/>
    <x v="0"/>
    <n v="46798.15"/>
    <n v="0"/>
    <n v="46798.15"/>
    <x v="0"/>
    <n v="46798.15"/>
    <n v="46798.15"/>
    <n v="1"/>
    <n v="0"/>
    <n v="46798.15"/>
    <n v="0"/>
    <n v="1"/>
    <n v="0"/>
    <n v="1"/>
    <x v="0"/>
  </r>
  <r>
    <x v="11"/>
    <x v="5"/>
    <n v="16566"/>
    <n v="9295"/>
    <n v="7271"/>
    <x v="0"/>
    <n v="532234795.63999885"/>
    <n v="297006708.96999878"/>
    <n v="235228086.67000008"/>
    <x v="0"/>
    <n v="75030928.509999961"/>
    <n v="75030928.565935954"/>
    <n v="16566"/>
    <n v="0"/>
    <n v="532234795.63999885"/>
    <n v="0"/>
    <n v="16566"/>
    <n v="9295"/>
    <n v="7271"/>
    <x v="0"/>
  </r>
  <r>
    <x v="12"/>
    <x v="0"/>
    <n v="144276"/>
    <n v="82389"/>
    <n v="61887"/>
    <x v="0"/>
    <n v="1138062214.7499943"/>
    <n v="668955582.55998826"/>
    <n v="469106632.19000608"/>
    <x v="0"/>
    <n v="164112861.88000125"/>
    <n v="0"/>
    <n v="140316"/>
    <n v="3960"/>
    <n v="1109167773.3700233"/>
    <n v="28894441.380000163"/>
    <n v="116728"/>
    <n v="66572"/>
    <n v="50156"/>
    <x v="0"/>
  </r>
  <r>
    <x v="12"/>
    <x v="1"/>
    <n v="9082"/>
    <n v="5437"/>
    <n v="3645"/>
    <x v="0"/>
    <n v="80316266.180000126"/>
    <n v="49917814.570000038"/>
    <n v="30398451.610000093"/>
    <x v="0"/>
    <n v="394724.99000000005"/>
    <n v="78832701.410000101"/>
    <n v="8902"/>
    <n v="180"/>
    <n v="78781445.700000122"/>
    <n v="1534820.4799999997"/>
    <n v="7288"/>
    <n v="4348"/>
    <n v="2940"/>
    <x v="0"/>
  </r>
  <r>
    <x v="12"/>
    <x v="2"/>
    <n v="7181"/>
    <n v="4370"/>
    <n v="2811"/>
    <x v="0"/>
    <n v="66093763.550000101"/>
    <n v="42202776.050000027"/>
    <n v="23890987.500000075"/>
    <x v="0"/>
    <n v="753406.80999999994"/>
    <n v="63634645.740000084"/>
    <n v="7025"/>
    <n v="156"/>
    <n v="64764763.44000008"/>
    <n v="1329000.1099999996"/>
    <n v="5823"/>
    <n v="3539"/>
    <n v="2284"/>
    <x v="0"/>
  </r>
  <r>
    <x v="12"/>
    <x v="3"/>
    <n v="17791"/>
    <n v="11008"/>
    <n v="6783"/>
    <x v="0"/>
    <n v="159276148.54999959"/>
    <n v="103257263.76999955"/>
    <n v="56018884.780000061"/>
    <x v="0"/>
    <n v="1814364.1999999995"/>
    <n v="153995963.74999696"/>
    <n v="17486"/>
    <n v="305"/>
    <n v="156812721.3599976"/>
    <n v="2463427.189999999"/>
    <n v="14348"/>
    <n v="8900"/>
    <n v="5448"/>
    <x v="0"/>
  </r>
  <r>
    <x v="12"/>
    <x v="4"/>
    <n v="2537"/>
    <n v="1572"/>
    <n v="965"/>
    <x v="0"/>
    <n v="19385557.610000014"/>
    <n v="12583138.130000014"/>
    <n v="6802419.4799999986"/>
    <x v="0"/>
    <n v="742222.29999999993"/>
    <n v="15892901.24"/>
    <n v="2517"/>
    <n v="20"/>
    <n v="19224828.53000002"/>
    <n v="160729.08000000005"/>
    <n v="2162"/>
    <n v="1320"/>
    <n v="842"/>
    <x v="0"/>
  </r>
  <r>
    <x v="12"/>
    <x v="5"/>
    <n v="180867"/>
    <n v="104776"/>
    <n v="76091"/>
    <x v="0"/>
    <n v="1463133950.6399941"/>
    <n v="876916575.07998788"/>
    <n v="586217375.56000626"/>
    <x v="0"/>
    <n v="167817580.18000126"/>
    <n v="312356212.13999712"/>
    <n v="176246"/>
    <n v="4621"/>
    <n v="1428751532.4000208"/>
    <n v="34382418.240000159"/>
    <n v="146349"/>
    <n v="84679"/>
    <n v="61670"/>
    <x v="0"/>
  </r>
  <r>
    <x v="13"/>
    <x v="0"/>
    <n v="130"/>
    <n v="79"/>
    <n v="51"/>
    <x v="0"/>
    <n v="19700636.710000005"/>
    <n v="11797560.110000001"/>
    <n v="7903076.6000000015"/>
    <x v="0"/>
    <n v="0"/>
    <n v="0"/>
    <n v="123"/>
    <n v="7"/>
    <n v="18842891.220000003"/>
    <n v="857745.49"/>
    <n v="115"/>
    <n v="69"/>
    <n v="46"/>
    <x v="0"/>
  </r>
  <r>
    <x v="13"/>
    <x v="1"/>
    <n v="5"/>
    <n v="4"/>
    <n v="1"/>
    <x v="0"/>
    <n v="751735.8"/>
    <n v="494473.52"/>
    <n v="257262.28"/>
    <x v="0"/>
    <n v="0"/>
    <n v="394323.35"/>
    <n v="5"/>
    <n v="0"/>
    <n v="751735.8"/>
    <n v="0"/>
    <n v="3"/>
    <n v="2"/>
    <n v="1"/>
    <x v="0"/>
  </r>
  <r>
    <x v="13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3"/>
    <n v="1"/>
    <n v="0"/>
    <n v="1"/>
    <x v="0"/>
    <n v="138441.12"/>
    <n v="0"/>
    <n v="138441.12"/>
    <x v="0"/>
    <n v="0"/>
    <n v="138441.12"/>
    <n v="1"/>
    <n v="0"/>
    <n v="138441.12"/>
    <n v="0"/>
    <n v="1"/>
    <n v="0"/>
    <n v="1"/>
    <x v="0"/>
  </r>
  <r>
    <x v="13"/>
    <x v="4"/>
    <n v="1"/>
    <n v="1"/>
    <n v="0"/>
    <x v="0"/>
    <n v="190806.9"/>
    <n v="190806.9"/>
    <n v="0"/>
    <x v="0"/>
    <n v="0"/>
    <n v="190806.9"/>
    <n v="1"/>
    <n v="0"/>
    <n v="190806.9"/>
    <n v="0"/>
    <n v="1"/>
    <n v="1"/>
    <n v="0"/>
    <x v="0"/>
  </r>
  <r>
    <x v="13"/>
    <x v="5"/>
    <n v="137"/>
    <n v="84"/>
    <n v="53"/>
    <x v="0"/>
    <n v="20781620.530000005"/>
    <n v="12482840.530000001"/>
    <n v="8298780.0000000019"/>
    <x v="0"/>
    <n v="0"/>
    <n v="723571.37"/>
    <n v="130"/>
    <n v="7"/>
    <n v="19923875.040000003"/>
    <n v="857745.49"/>
    <n v="120"/>
    <n v="72"/>
    <n v="48"/>
    <x v="0"/>
  </r>
  <r>
    <x v="14"/>
    <x v="0"/>
    <n v="1166"/>
    <n v="413"/>
    <n v="753"/>
    <x v="0"/>
    <n v="20412475.629999999"/>
    <n v="7110705.0800000001"/>
    <n v="13301770.550000001"/>
    <x v="0"/>
    <n v="677487.35"/>
    <n v="0"/>
    <n v="1051"/>
    <n v="115"/>
    <n v="18681796.510000002"/>
    <n v="1730679.12"/>
    <n v="1158"/>
    <n v="410"/>
    <n v="748"/>
    <x v="0"/>
  </r>
  <r>
    <x v="14"/>
    <x v="1"/>
    <n v="23"/>
    <n v="6"/>
    <n v="17"/>
    <x v="0"/>
    <n v="526079.97"/>
    <n v="218793.29"/>
    <n v="307286.68"/>
    <x v="0"/>
    <n v="0"/>
    <n v="367718.32"/>
    <n v="19"/>
    <n v="4"/>
    <n v="372771.45"/>
    <n v="153308.51999999999"/>
    <n v="22"/>
    <n v="6"/>
    <n v="16"/>
    <x v="0"/>
  </r>
  <r>
    <x v="14"/>
    <x v="2"/>
    <n v="13"/>
    <n v="4"/>
    <n v="9"/>
    <x v="0"/>
    <n v="317880.42"/>
    <n v="127706.59"/>
    <n v="190173.83"/>
    <x v="0"/>
    <n v="23445.05"/>
    <n v="294435.37"/>
    <n v="12"/>
    <n v="1"/>
    <n v="297945.84999999998"/>
    <n v="19934.57"/>
    <n v="12"/>
    <n v="4"/>
    <n v="8"/>
    <x v="0"/>
  </r>
  <r>
    <x v="14"/>
    <x v="3"/>
    <n v="44"/>
    <n v="18"/>
    <n v="26"/>
    <x v="0"/>
    <n v="988993.39"/>
    <n v="347629.44"/>
    <n v="641363.94999999995"/>
    <x v="0"/>
    <n v="0"/>
    <n v="605578.54"/>
    <n v="37"/>
    <n v="7"/>
    <n v="895876.73"/>
    <n v="93116.66"/>
    <n v="43"/>
    <n v="18"/>
    <n v="25"/>
    <x v="0"/>
  </r>
  <r>
    <x v="14"/>
    <x v="4"/>
    <n v="14"/>
    <n v="10"/>
    <n v="4"/>
    <x v="0"/>
    <n v="135898.45000000001"/>
    <n v="82751.12"/>
    <n v="53147.33"/>
    <x v="0"/>
    <n v="0"/>
    <n v="15689.57"/>
    <n v="11"/>
    <n v="3"/>
    <n v="123373.12"/>
    <n v="12525.33"/>
    <n v="14"/>
    <n v="10"/>
    <n v="4"/>
    <x v="0"/>
  </r>
  <r>
    <x v="14"/>
    <x v="5"/>
    <n v="1260"/>
    <n v="451"/>
    <n v="809"/>
    <x v="0"/>
    <n v="22381327.859999999"/>
    <n v="7887585.5200000005"/>
    <n v="14493742.34"/>
    <x v="0"/>
    <n v="700932.4"/>
    <n v="1283421.8"/>
    <n v="1130"/>
    <n v="130"/>
    <n v="20371763.660000004"/>
    <n v="2009564.2000000002"/>
    <n v="1249"/>
    <n v="448"/>
    <n v="801"/>
    <x v="0"/>
  </r>
  <r>
    <x v="15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7"/>
    <x v="0"/>
    <s v="N/A"/>
    <s v="N/A"/>
    <s v="N/A"/>
    <x v="3"/>
    <s v="N/A"/>
    <s v="N/A"/>
    <s v="N/A"/>
    <x v="5"/>
    <s v="N/A"/>
    <s v="N/A"/>
    <s v="N/A"/>
    <s v="N/A"/>
    <s v="N/A"/>
    <s v="N/A"/>
    <s v="N/A"/>
    <s v="N/A"/>
    <s v="N/A"/>
    <x v="3"/>
  </r>
  <r>
    <x v="17"/>
    <x v="1"/>
    <s v="N/A"/>
    <s v="N/A"/>
    <s v="N/A"/>
    <x v="3"/>
    <s v="N/A"/>
    <s v="N/A"/>
    <s v="N/A"/>
    <x v="5"/>
    <s v="N/A"/>
    <s v="N/A"/>
    <s v="N/A"/>
    <s v="N/A"/>
    <s v="N/A"/>
    <s v="N/A"/>
    <s v="N/A"/>
    <s v="N/A"/>
    <s v="N/A"/>
    <x v="3"/>
  </r>
  <r>
    <x v="17"/>
    <x v="2"/>
    <s v="N/A"/>
    <s v="N/A"/>
    <s v="N/A"/>
    <x v="3"/>
    <s v="N/A"/>
    <s v="N/A"/>
    <s v="N/A"/>
    <x v="5"/>
    <s v="N/A"/>
    <s v="N/A"/>
    <s v="N/A"/>
    <s v="N/A"/>
    <s v="N/A"/>
    <s v="N/A"/>
    <s v="N/A"/>
    <s v="N/A"/>
    <s v="N/A"/>
    <x v="3"/>
  </r>
  <r>
    <x v="17"/>
    <x v="3"/>
    <s v="N/A"/>
    <s v="N/A"/>
    <s v="N/A"/>
    <x v="3"/>
    <s v="N/A"/>
    <s v="N/A"/>
    <s v="N/A"/>
    <x v="5"/>
    <s v="N/A"/>
    <s v="N/A"/>
    <s v="N/A"/>
    <s v="N/A"/>
    <s v="N/A"/>
    <s v="N/A"/>
    <s v="N/A"/>
    <s v="N/A"/>
    <s v="N/A"/>
    <x v="3"/>
  </r>
  <r>
    <x v="17"/>
    <x v="4"/>
    <s v="N/A"/>
    <s v="N/A"/>
    <s v="N/A"/>
    <x v="3"/>
    <s v="N/A"/>
    <s v="N/A"/>
    <s v="N/A"/>
    <x v="5"/>
    <s v="N/A"/>
    <s v="N/A"/>
    <s v="N/A"/>
    <s v="N/A"/>
    <s v="N/A"/>
    <s v="N/A"/>
    <s v="N/A"/>
    <s v="N/A"/>
    <s v="N/A"/>
    <x v="3"/>
  </r>
  <r>
    <x v="17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3"/>
  </r>
  <r>
    <x v="18"/>
    <x v="0"/>
    <n v="1403"/>
    <n v="607"/>
    <n v="796"/>
    <x v="0"/>
    <n v="28265406.98"/>
    <n v="12284730.07"/>
    <n v="15980676.91"/>
    <x v="0"/>
    <n v="393527.1"/>
    <n v="0"/>
    <n v="1272"/>
    <n v="131"/>
    <n v="25885485.640000001"/>
    <n v="2379921.34"/>
    <n v="1393"/>
    <n v="605"/>
    <n v="788"/>
    <x v="0"/>
  </r>
  <r>
    <x v="18"/>
    <x v="1"/>
    <n v="9"/>
    <n v="4"/>
    <n v="5"/>
    <x v="0"/>
    <n v="148036.5"/>
    <n v="41612.68"/>
    <n v="106423.82"/>
    <x v="0"/>
    <n v="148036.49"/>
    <n v="148036.49"/>
    <n v="8"/>
    <n v="1"/>
    <n v="136723.60999999999"/>
    <n v="11312.88"/>
    <n v="9"/>
    <n v="4"/>
    <n v="5"/>
    <x v="0"/>
  </r>
  <r>
    <x v="18"/>
    <x v="2"/>
    <n v="2"/>
    <n v="1"/>
    <n v="1"/>
    <x v="0"/>
    <n v="12828.720000000001"/>
    <n v="2642.78"/>
    <n v="10185.94"/>
    <x v="0"/>
    <n v="12828.72"/>
    <n v="12828.72"/>
    <n v="2"/>
    <n v="0"/>
    <n v="12828.72"/>
    <n v="0"/>
    <n v="2"/>
    <n v="1"/>
    <n v="1"/>
    <x v="0"/>
  </r>
  <r>
    <x v="18"/>
    <x v="3"/>
    <n v="9"/>
    <n v="5"/>
    <n v="4"/>
    <x v="0"/>
    <n v="120300.04"/>
    <n v="85700.93"/>
    <n v="34599.11"/>
    <x v="0"/>
    <n v="120300.04"/>
    <n v="120300.04"/>
    <n v="8"/>
    <n v="1"/>
    <n v="113613.8"/>
    <n v="6686.24"/>
    <n v="9"/>
    <n v="5"/>
    <n v="4"/>
    <x v="0"/>
  </r>
  <r>
    <x v="18"/>
    <x v="4"/>
    <n v="2"/>
    <n v="1"/>
    <n v="1"/>
    <x v="0"/>
    <n v="213356.31"/>
    <n v="115869.24"/>
    <n v="97487.07"/>
    <x v="0"/>
    <n v="0"/>
    <n v="0"/>
    <n v="2"/>
    <n v="0"/>
    <n v="213356.3"/>
    <n v="0"/>
    <n v="1"/>
    <n v="0"/>
    <n v="1"/>
    <x v="0"/>
  </r>
  <r>
    <x v="18"/>
    <x v="5"/>
    <n v="1425"/>
    <n v="618"/>
    <n v="807"/>
    <x v="0"/>
    <n v="28759928.549999997"/>
    <n v="12530555.699999999"/>
    <n v="16229372.85"/>
    <x v="0"/>
    <n v="674692.35"/>
    <n v="281165.25"/>
    <n v="1292"/>
    <n v="133"/>
    <n v="26362008.07"/>
    <n v="2397920.46"/>
    <n v="1414"/>
    <n v="615"/>
    <n v="799"/>
    <x v="0"/>
  </r>
  <r>
    <x v="19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0"/>
    <x v="0"/>
    <n v="121892"/>
    <n v="66769"/>
    <n v="55123"/>
    <x v="0"/>
    <n v="1232035616.0100396"/>
    <n v="676920563.89002788"/>
    <n v="555115052.12001169"/>
    <x v="0"/>
    <n v="6915995.879999998"/>
    <n v="0"/>
    <n v="88726"/>
    <n v="121892"/>
    <n v="88726"/>
    <n v="33166"/>
    <n v="66054"/>
    <n v="34858"/>
    <n v="31196"/>
    <x v="0"/>
  </r>
  <r>
    <x v="20"/>
    <x v="1"/>
    <n v="4823"/>
    <n v="2753"/>
    <n v="2070"/>
    <x v="0"/>
    <n v="53422060.030000038"/>
    <n v="31212765.690000057"/>
    <n v="22209294.339999981"/>
    <x v="0"/>
    <n v="0"/>
    <n v="4342821.21"/>
    <n v="3432"/>
    <n v="4823"/>
    <n v="3432"/>
    <n v="1391"/>
    <n v="2557"/>
    <n v="1395"/>
    <n v="1162"/>
    <x v="0"/>
  </r>
  <r>
    <x v="20"/>
    <x v="2"/>
    <n v="2935"/>
    <n v="1684"/>
    <n v="1251"/>
    <x v="0"/>
    <n v="34289400.200000018"/>
    <n v="20082835.110000003"/>
    <n v="14206565.090000011"/>
    <x v="0"/>
    <n v="0"/>
    <n v="4331044.5899999943"/>
    <n v="2056"/>
    <n v="2935"/>
    <n v="2056"/>
    <n v="879"/>
    <n v="1580"/>
    <n v="881"/>
    <n v="699"/>
    <x v="0"/>
  </r>
  <r>
    <x v="20"/>
    <x v="3"/>
    <n v="6465"/>
    <n v="3838"/>
    <n v="2627"/>
    <x v="0"/>
    <n v="76787259.949999854"/>
    <n v="45271587.78999994"/>
    <n v="31515672.159999918"/>
    <x v="0"/>
    <n v="0"/>
    <n v="16244189.119999982"/>
    <n v="4538"/>
    <n v="6465"/>
    <n v="4538"/>
    <n v="1927"/>
    <n v="3357"/>
    <n v="1884"/>
    <n v="1473"/>
    <x v="0"/>
  </r>
  <r>
    <x v="20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0"/>
    <x v="5"/>
    <n v="136115"/>
    <n v="75044"/>
    <n v="61071"/>
    <x v="0"/>
    <n v="1396534336.1900394"/>
    <n v="773487752.48002791"/>
    <n v="623046583.71001172"/>
    <x v="0"/>
    <n v="6915995.879999998"/>
    <n v="24918054.919999976"/>
    <n v="98752"/>
    <n v="136115"/>
    <n v="98752"/>
    <n v="37363"/>
    <n v="73548"/>
    <n v="39018"/>
    <n v="34530"/>
    <x v="3"/>
  </r>
  <r>
    <x v="21"/>
    <x v="0"/>
    <n v="138"/>
    <n v="51"/>
    <n v="87"/>
    <x v="0"/>
    <n v="1712317.49"/>
    <n v="595810.20600000001"/>
    <n v="1116507.2845999999"/>
    <x v="0"/>
    <n v="6233.77"/>
    <n v="0"/>
    <n v="96"/>
    <n v="42"/>
    <n v="1076618.6872"/>
    <n v="635698.80339999998"/>
    <n v="138"/>
    <n v="51"/>
    <n v="87"/>
    <x v="0"/>
  </r>
  <r>
    <x v="21"/>
    <x v="1"/>
    <n v="1"/>
    <n v="0"/>
    <n v="1"/>
    <x v="0"/>
    <n v="1005.79"/>
    <n v="0"/>
    <n v="1005.79"/>
    <x v="0"/>
    <n v="0"/>
    <n v="1005.79"/>
    <n v="1"/>
    <n v="0"/>
    <n v="1005.79"/>
    <n v="0"/>
    <n v="1"/>
    <n v="0"/>
    <n v="1"/>
    <x v="0"/>
  </r>
  <r>
    <x v="21"/>
    <x v="2"/>
    <n v="1"/>
    <n v="1"/>
    <n v="0"/>
    <x v="0"/>
    <n v="13063.24"/>
    <n v="13063.24"/>
    <n v="0"/>
    <x v="0"/>
    <n v="0"/>
    <n v="13063.24"/>
    <n v="0"/>
    <n v="1"/>
    <n v="0"/>
    <n v="13063.24"/>
    <n v="1"/>
    <n v="1"/>
    <n v="0"/>
    <x v="0"/>
  </r>
  <r>
    <x v="21"/>
    <x v="3"/>
    <n v="1"/>
    <n v="1"/>
    <n v="0"/>
    <x v="0"/>
    <n v="5197.5600000000004"/>
    <n v="5197.5600000000004"/>
    <n v="0"/>
    <x v="0"/>
    <n v="0"/>
    <n v="5197.5600000000004"/>
    <n v="1"/>
    <n v="0"/>
    <n v="5197.5600000000004"/>
    <n v="0"/>
    <n v="1"/>
    <n v="1"/>
    <n v="0"/>
    <x v="0"/>
  </r>
  <r>
    <x v="21"/>
    <x v="4"/>
    <n v="1"/>
    <n v="0"/>
    <n v="1"/>
    <x v="0"/>
    <n v="598.58000000000004"/>
    <n v="0"/>
    <n v="598.58000000000004"/>
    <x v="0"/>
    <n v="0"/>
    <n v="598.58000000000004"/>
    <n v="1"/>
    <n v="0"/>
    <n v="598.58000000000004"/>
    <n v="0"/>
    <n v="1"/>
    <n v="0"/>
    <n v="1"/>
    <x v="0"/>
  </r>
  <r>
    <x v="21"/>
    <x v="5"/>
    <n v="0"/>
    <n v="0"/>
    <n v="0"/>
    <x v="0"/>
    <n v="1732182.6600000001"/>
    <n v="0"/>
    <n v="0"/>
    <x v="0"/>
    <n v="0"/>
    <n v="0"/>
    <n v="0"/>
    <n v="0"/>
    <n v="0"/>
    <n v="0"/>
    <n v="0"/>
    <n v="0"/>
    <n v="0"/>
    <x v="0"/>
  </r>
  <r>
    <x v="22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0"/>
    <n v="5011"/>
    <n v="0"/>
    <n v="0"/>
    <x v="0"/>
    <n v="100020976.78665568"/>
    <n v="0"/>
    <n v="0"/>
    <x v="0"/>
    <n v="0"/>
    <n v="0"/>
    <n v="5011"/>
    <n v="0"/>
    <n v="100020976.78665568"/>
    <n v="0"/>
    <n v="5011"/>
    <n v="0"/>
    <n v="0"/>
    <x v="0"/>
  </r>
  <r>
    <x v="23"/>
    <x v="1"/>
    <n v="140"/>
    <n v="0"/>
    <n v="0"/>
    <x v="0"/>
    <n v="2134931.4310236382"/>
    <n v="0"/>
    <n v="0"/>
    <x v="0"/>
    <n v="0"/>
    <n v="0"/>
    <n v="140"/>
    <n v="0"/>
    <n v="2134931.4310236382"/>
    <n v="0"/>
    <n v="140"/>
    <n v="0"/>
    <n v="0"/>
    <x v="0"/>
  </r>
  <r>
    <x v="23"/>
    <x v="2"/>
    <n v="61"/>
    <n v="0"/>
    <n v="0"/>
    <x v="0"/>
    <n v="712614.43085688481"/>
    <n v="0"/>
    <n v="0"/>
    <x v="0"/>
    <n v="0"/>
    <n v="0"/>
    <n v="61"/>
    <n v="0"/>
    <n v="712614.43085688481"/>
    <n v="0"/>
    <n v="61"/>
    <n v="0"/>
    <n v="0"/>
    <x v="0"/>
  </r>
  <r>
    <x v="23"/>
    <x v="3"/>
    <n v="170"/>
    <n v="0"/>
    <n v="0"/>
    <x v="0"/>
    <n v="2586201.1714638169"/>
    <n v="0"/>
    <n v="0"/>
    <x v="0"/>
    <n v="0"/>
    <n v="0"/>
    <n v="170"/>
    <n v="0"/>
    <n v="2586201.1714638169"/>
    <n v="0"/>
    <n v="170"/>
    <n v="0"/>
    <n v="0"/>
    <x v="0"/>
  </r>
  <r>
    <x v="23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5"/>
    <n v="0"/>
    <n v="0"/>
    <n v="0"/>
    <x v="0"/>
    <n v="105454723.82000002"/>
    <n v="0"/>
    <n v="0"/>
    <x v="0"/>
    <n v="0"/>
    <n v="0"/>
    <n v="0"/>
    <n v="0"/>
    <n v="0"/>
    <n v="0"/>
    <n v="0"/>
    <n v="0"/>
    <n v="0"/>
    <x v="0"/>
  </r>
  <r>
    <x v="24"/>
    <x v="0"/>
    <s v="NO HAY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0"/>
    <n v="4"/>
    <n v="2"/>
    <n v="2"/>
    <x v="0"/>
    <n v="699843.6"/>
    <n v="366997.97"/>
    <n v="332845.63"/>
    <x v="0"/>
    <n v="0"/>
    <n v="0"/>
    <n v="4"/>
    <n v="0"/>
    <n v="699843.59"/>
    <n v="0"/>
    <n v="4"/>
    <n v="2"/>
    <n v="2"/>
    <x v="0"/>
  </r>
  <r>
    <x v="25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5"/>
    <n v="4"/>
    <n v="2"/>
    <n v="2"/>
    <x v="0"/>
    <n v="699843.6"/>
    <n v="366997.97"/>
    <n v="332845.63"/>
    <x v="0"/>
    <n v="0"/>
    <n v="0"/>
    <n v="4"/>
    <n v="0"/>
    <n v="699843.59"/>
    <n v="0"/>
    <n v="4"/>
    <n v="2"/>
    <n v="2"/>
    <x v="0"/>
  </r>
  <r>
    <x v="26"/>
    <x v="0"/>
    <n v="98"/>
    <n v="41"/>
    <n v="57"/>
    <x v="0"/>
    <n v="1340157.6299999999"/>
    <n v="450757.53"/>
    <n v="889400.1"/>
    <x v="0"/>
    <n v="34718.07"/>
    <n v="0"/>
    <n v="65"/>
    <n v="33"/>
    <n v="1214005.51"/>
    <n v="126152.12"/>
    <n v="100"/>
    <n v="42"/>
    <n v="58"/>
    <x v="0"/>
  </r>
  <r>
    <x v="26"/>
    <x v="1"/>
    <n v="1"/>
    <n v="1"/>
    <n v="0"/>
    <x v="0"/>
    <n v="26891.58"/>
    <n v="26891.58"/>
    <n v="0"/>
    <x v="0"/>
    <n v="26891.58"/>
    <n v="0"/>
    <n v="1"/>
    <n v="0"/>
    <n v="26891.58"/>
    <n v="0"/>
    <n v="1"/>
    <n v="0"/>
    <n v="1"/>
    <x v="0"/>
  </r>
  <r>
    <x v="26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6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6"/>
    <x v="4"/>
    <n v="2"/>
    <n v="0"/>
    <n v="2"/>
    <x v="0"/>
    <n v="8332.16"/>
    <n v="0"/>
    <n v="8332.16"/>
    <x v="0"/>
    <n v="8332.16"/>
    <n v="8332.16"/>
    <n v="2"/>
    <n v="0"/>
    <n v="8332.16"/>
    <n v="0"/>
    <n v="0"/>
    <n v="0"/>
    <n v="0"/>
    <x v="0"/>
  </r>
  <r>
    <x v="26"/>
    <x v="5"/>
    <n v="101"/>
    <n v="42"/>
    <n v="59"/>
    <x v="0"/>
    <n v="1375381.3699999999"/>
    <n v="477649.11000000004"/>
    <n v="897732.26"/>
    <x v="0"/>
    <n v="69941.81"/>
    <n v="8332.16"/>
    <n v="68"/>
    <n v="33"/>
    <n v="1249229.25"/>
    <n v="126152.12"/>
    <n v="101"/>
    <n v="42"/>
    <n v="59"/>
    <x v="0"/>
  </r>
  <r>
    <x v="27"/>
    <x v="0"/>
    <n v="8026"/>
    <n v="3502"/>
    <n v="4524"/>
    <x v="0"/>
    <n v="149165913.45999998"/>
    <n v="61805853.599999987"/>
    <n v="87360059.859999985"/>
    <x v="0"/>
    <n v="943146.04"/>
    <n v="0"/>
    <n v="4590"/>
    <n v="3436"/>
    <n v="86879781.019999951"/>
    <n v="62286132.439999923"/>
    <n v="7949"/>
    <n v="3469"/>
    <n v="4480"/>
    <x v="0"/>
  </r>
  <r>
    <x v="27"/>
    <x v="1"/>
    <n v="22"/>
    <n v="12"/>
    <n v="10"/>
    <x v="0"/>
    <n v="190762.81"/>
    <n v="91901.55"/>
    <n v="98861.260000000009"/>
    <x v="0"/>
    <n v="190762.81"/>
    <n v="190762.81"/>
    <n v="14"/>
    <n v="8"/>
    <n v="121419.54999999999"/>
    <n v="69343.259999999995"/>
    <n v="22"/>
    <n v="12"/>
    <n v="10"/>
    <x v="0"/>
  </r>
  <r>
    <x v="27"/>
    <x v="2"/>
    <n v="5"/>
    <n v="2"/>
    <n v="3"/>
    <x v="0"/>
    <n v="39466.21"/>
    <n v="21646.91"/>
    <n v="17819.3"/>
    <x v="0"/>
    <n v="39466.21"/>
    <n v="39466.21"/>
    <n v="4"/>
    <n v="1"/>
    <n v="21709.4"/>
    <n v="17756.810000000001"/>
    <n v="5"/>
    <n v="2"/>
    <n v="3"/>
    <x v="0"/>
  </r>
  <r>
    <x v="27"/>
    <x v="3"/>
    <n v="30"/>
    <n v="13"/>
    <n v="17"/>
    <x v="0"/>
    <n v="307168.73"/>
    <n v="103183.61999999998"/>
    <n v="203985.11"/>
    <x v="0"/>
    <n v="269187.62000000005"/>
    <n v="269187.62000000005"/>
    <n v="21"/>
    <n v="9"/>
    <n v="226731.85"/>
    <n v="80436.88"/>
    <n v="30"/>
    <n v="13"/>
    <n v="17"/>
    <x v="0"/>
  </r>
  <r>
    <x v="27"/>
    <x v="4"/>
    <n v="6"/>
    <n v="4"/>
    <n v="2"/>
    <x v="0"/>
    <n v="65052.160000000003"/>
    <n v="37459.040000000001"/>
    <n v="27593.120000000003"/>
    <x v="0"/>
    <n v="8681.4"/>
    <n v="8681.4"/>
    <n v="3"/>
    <n v="3"/>
    <n v="29204.980000000003"/>
    <n v="35847.18"/>
    <n v="6"/>
    <n v="4"/>
    <n v="2"/>
    <x v="0"/>
  </r>
  <r>
    <x v="27"/>
    <x v="5"/>
    <n v="8089"/>
    <n v="3533"/>
    <n v="4556"/>
    <x v="0"/>
    <n v="149768363.36999997"/>
    <n v="62060044.719999976"/>
    <n v="87708318.649999991"/>
    <x v="0"/>
    <n v="1451244.08"/>
    <n v="508098.04000000004"/>
    <n v="4632"/>
    <n v="3457"/>
    <n v="87278846.799999952"/>
    <n v="62489516.569999926"/>
    <n v="8012"/>
    <n v="3500"/>
    <n v="4512"/>
    <x v="0"/>
  </r>
  <r>
    <x v="28"/>
    <x v="0"/>
    <n v="52509"/>
    <n v="27733"/>
    <n v="24776"/>
    <x v="0"/>
    <n v="1162872230.8400035"/>
    <n v="645280743.44000673"/>
    <n v="517591487.3999989"/>
    <x v="0"/>
    <n v="154061143.20999971"/>
    <n v="159779013.40999991"/>
    <n v="52207"/>
    <n v="302"/>
    <n v="1156895963.7100019"/>
    <n v="5976267.1299999962"/>
    <n v="52198"/>
    <n v="27534"/>
    <n v="24664"/>
    <x v="0"/>
  </r>
  <r>
    <x v="28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5"/>
    <n v="52509"/>
    <n v="27733"/>
    <n v="24776"/>
    <x v="0"/>
    <n v="1162872230.8400035"/>
    <n v="645280743.44000673"/>
    <n v="517591487.3999989"/>
    <x v="0"/>
    <n v="154061143.20999971"/>
    <n v="159779013.40999991"/>
    <n v="52207"/>
    <n v="302"/>
    <n v="1156895963.7100019"/>
    <n v="5976267.1299999962"/>
    <n v="52198"/>
    <n v="27534"/>
    <n v="24664"/>
    <x v="0"/>
  </r>
  <r>
    <x v="29"/>
    <x v="0"/>
    <n v="30"/>
    <n v="16"/>
    <n v="14"/>
    <x v="0"/>
    <n v="730940.31"/>
    <n v="344248.48"/>
    <n v="386691.82999999996"/>
    <x v="0"/>
    <n v="0"/>
    <n v="0"/>
    <n v="23"/>
    <n v="7"/>
    <n v="613871.80000000005"/>
    <n v="117068.50999999998"/>
    <n v="30"/>
    <n v="16"/>
    <n v="14"/>
    <x v="0"/>
  </r>
  <r>
    <x v="29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5"/>
    <n v="30"/>
    <n v="16"/>
    <n v="14"/>
    <x v="0"/>
    <n v="730940.31"/>
    <n v="344248.48"/>
    <n v="386691.82999999996"/>
    <x v="0"/>
    <n v="0"/>
    <n v="0"/>
    <n v="23"/>
    <n v="7"/>
    <n v="613871.80000000005"/>
    <n v="117068.50999999998"/>
    <n v="30"/>
    <n v="16"/>
    <n v="14"/>
    <x v="0"/>
  </r>
  <r>
    <x v="30"/>
    <x v="0"/>
    <n v="435"/>
    <n v="144"/>
    <n v="291"/>
    <x v="0"/>
    <n v="8875225.0554380026"/>
    <n v="3275656.3344189995"/>
    <n v="5599568.721018997"/>
    <x v="0"/>
    <n v="40162.110415000003"/>
    <n v="0"/>
    <n v="400"/>
    <n v="35"/>
    <n v="8128103.8810230009"/>
    <n v="747121.17441500002"/>
    <n v="431"/>
    <n v="143"/>
    <n v="288"/>
    <x v="0"/>
  </r>
  <r>
    <x v="30"/>
    <x v="1"/>
    <n v="1"/>
    <n v="1"/>
    <n v="0"/>
    <x v="0"/>
    <n v="4924.0807279999999"/>
    <n v="4924.0807279999999"/>
    <n v="0"/>
    <x v="0"/>
    <n v="0"/>
    <n v="4924.0807279999999"/>
    <n v="1"/>
    <n v="0"/>
    <n v="4924.0807279999999"/>
    <n v="0"/>
    <n v="1"/>
    <n v="1"/>
    <n v="0"/>
    <x v="0"/>
  </r>
  <r>
    <x v="30"/>
    <x v="2"/>
    <n v="2"/>
    <n v="1"/>
    <n v="1"/>
    <x v="0"/>
    <n v="74064.430860000008"/>
    <n v="54323.461143"/>
    <n v="19740.969717"/>
    <x v="0"/>
    <n v="0"/>
    <n v="19740.969717"/>
    <n v="2"/>
    <n v="0"/>
    <n v="74064.430860000008"/>
    <n v="0"/>
    <n v="2"/>
    <n v="1"/>
    <n v="1"/>
    <x v="0"/>
  </r>
  <r>
    <x v="30"/>
    <x v="3"/>
    <n v="9"/>
    <n v="3"/>
    <n v="6"/>
    <x v="0"/>
    <n v="117133.20223499999"/>
    <n v="41784.175026999997"/>
    <n v="75349.027208"/>
    <x v="0"/>
    <n v="0"/>
    <n v="117133.20223499999"/>
    <n v="9"/>
    <n v="0"/>
    <n v="117133.20223499999"/>
    <n v="0"/>
    <n v="9"/>
    <n v="3"/>
    <n v="6"/>
    <x v="0"/>
  </r>
  <r>
    <x v="30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0"/>
    <x v="5"/>
    <n v="447"/>
    <n v="149"/>
    <n v="298"/>
    <x v="0"/>
    <n v="9071346.7692610025"/>
    <n v="3376688.0513169994"/>
    <n v="5694658.7179439971"/>
    <x v="0"/>
    <n v="40162.110415000003"/>
    <n v="141798.25267999998"/>
    <n v="412"/>
    <n v="35"/>
    <n v="8324225.5948460009"/>
    <n v="747121.17441500002"/>
    <n v="443"/>
    <n v="148"/>
    <n v="295"/>
    <x v="0"/>
  </r>
  <r>
    <x v="31"/>
    <x v="0"/>
    <n v="8"/>
    <n v="7"/>
    <n v="1"/>
    <x v="0"/>
    <n v="88558.12"/>
    <n v="86425.17"/>
    <n v="2132.9499999999998"/>
    <x v="0"/>
    <n v="0"/>
    <n v="0"/>
    <n v="8"/>
    <n v="0"/>
    <n v="88558.12"/>
    <n v="0"/>
    <n v="8"/>
    <n v="7"/>
    <n v="1"/>
    <x v="0"/>
  </r>
  <r>
    <x v="31"/>
    <x v="1"/>
    <n v="1"/>
    <n v="1"/>
    <n v="0"/>
    <x v="0"/>
    <n v="20049.3"/>
    <n v="20049.3"/>
    <n v="0"/>
    <x v="0"/>
    <n v="0"/>
    <n v="20049.3"/>
    <n v="1"/>
    <n v="0"/>
    <n v="20049.3"/>
    <n v="0"/>
    <n v="1"/>
    <n v="1"/>
    <n v="0"/>
    <x v="0"/>
  </r>
  <r>
    <x v="31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5"/>
    <n v="9"/>
    <n v="8"/>
    <n v="1"/>
    <x v="0"/>
    <n v="108607.42"/>
    <n v="106474.47"/>
    <n v="2132.9499999999998"/>
    <x v="0"/>
    <n v="0"/>
    <n v="20049.3"/>
    <n v="9"/>
    <n v="0"/>
    <n v="108607.42"/>
    <n v="0"/>
    <n v="9"/>
    <n v="8"/>
    <n v="1"/>
    <x v="0"/>
  </r>
  <r>
    <x v="32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4"/>
    <n v="23"/>
    <n v="18"/>
    <n v="5"/>
    <x v="0"/>
    <n v="276337.242776"/>
    <n v="248191.89690399999"/>
    <n v="28145.345872000002"/>
    <x v="0"/>
    <n v="276337.242776"/>
    <n v="276337.242776"/>
    <n v="23"/>
    <n v="0"/>
    <n v="276337.24"/>
    <n v="0"/>
    <n v="23"/>
    <n v="18"/>
    <n v="5"/>
    <x v="0"/>
  </r>
  <r>
    <x v="32"/>
    <x v="5"/>
    <n v="23"/>
    <n v="18"/>
    <n v="5"/>
    <x v="0"/>
    <n v="276337.242776"/>
    <n v="248191.89690399999"/>
    <n v="28145.345872000002"/>
    <x v="0"/>
    <n v="276337.242776"/>
    <n v="276337.242776"/>
    <n v="23"/>
    <n v="0"/>
    <n v="276337.24"/>
    <n v="0"/>
    <n v="23"/>
    <n v="18"/>
    <n v="5"/>
    <x v="0"/>
  </r>
  <r>
    <x v="33"/>
    <x v="0"/>
    <n v="210"/>
    <n v="106"/>
    <n v="103"/>
    <x v="2"/>
    <n v="7349489.450000002"/>
    <n v="3401205.7800000003"/>
    <n v="3934503.5100000016"/>
    <x v="6"/>
    <n v="6982014.9775000019"/>
    <n v="367474.47250000015"/>
    <n v="185"/>
    <n v="25"/>
    <n v="6382151.3899999997"/>
    <n v="967338.06"/>
    <n v="210"/>
    <n v="106"/>
    <n v="103"/>
    <x v="1"/>
  </r>
  <r>
    <x v="33"/>
    <x v="1"/>
    <n v="9"/>
    <n v="5"/>
    <n v="4"/>
    <x v="0"/>
    <n v="214619.66"/>
    <n v="83741.399999999994"/>
    <n v="130878.26000000001"/>
    <x v="0"/>
    <n v="203888.677"/>
    <n v="10730.983"/>
    <n v="8.1"/>
    <n v="0.9"/>
    <n v="193157.69400000002"/>
    <n v="21461.966"/>
    <n v="9"/>
    <n v="5"/>
    <n v="4"/>
    <x v="0"/>
  </r>
  <r>
    <x v="33"/>
    <x v="2"/>
    <n v="7"/>
    <n v="3"/>
    <n v="4"/>
    <x v="0"/>
    <n v="113065.11000000002"/>
    <n v="36272.910000000003"/>
    <n v="76792.200000000012"/>
    <x v="0"/>
    <n v="107411.85450000002"/>
    <n v="5653.2555000000011"/>
    <n v="6.3"/>
    <n v="0.70000000000000007"/>
    <n v="101758.59900000002"/>
    <n v="11306.511000000002"/>
    <n v="7"/>
    <n v="3"/>
    <n v="4"/>
    <x v="0"/>
  </r>
  <r>
    <x v="33"/>
    <x v="3"/>
    <n v="9"/>
    <n v="4"/>
    <n v="5"/>
    <x v="0"/>
    <n v="145940.87"/>
    <n v="82724.070000000007"/>
    <n v="63216.800000000003"/>
    <x v="0"/>
    <n v="138643.8265"/>
    <n v="7297.0434999999998"/>
    <n v="8.1"/>
    <n v="0.9"/>
    <n v="131346.783"/>
    <n v="14594.087"/>
    <n v="9"/>
    <n v="4"/>
    <n v="5"/>
    <x v="0"/>
  </r>
  <r>
    <x v="33"/>
    <x v="4"/>
    <n v="1"/>
    <n v="0"/>
    <n v="1"/>
    <x v="0"/>
    <n v="1546.93"/>
    <n v="0"/>
    <n v="1546.93"/>
    <x v="0"/>
    <n v="1469.5835"/>
    <n v="77.346500000000006"/>
    <n v="0.9"/>
    <n v="0.1"/>
    <n v="1392.2370000000001"/>
    <n v="154.69300000000001"/>
    <n v="1"/>
    <n v="0"/>
    <n v="1"/>
    <x v="0"/>
  </r>
  <r>
    <x v="33"/>
    <x v="5"/>
    <n v="236"/>
    <n v="118"/>
    <n v="117"/>
    <x v="2"/>
    <n v="7824662.0200000023"/>
    <n v="3603944.16"/>
    <n v="4206937.7000000011"/>
    <x v="6"/>
    <n v="7433428.9190000026"/>
    <n v="391233.10100000014"/>
    <n v="208.4"/>
    <n v="27.599999999999998"/>
    <n v="6809806.7029999997"/>
    <n v="1014855.317"/>
    <n v="236"/>
    <n v="118"/>
    <n v="117"/>
    <x v="1"/>
  </r>
  <r>
    <x v="34"/>
    <x v="0"/>
    <n v="53"/>
    <n v="37"/>
    <n v="16"/>
    <x v="0"/>
    <n v="1407740.5"/>
    <n v="1032279.8300000002"/>
    <n v="375460.66999999993"/>
    <x v="0"/>
    <n v="0"/>
    <n v="0"/>
    <n v="53"/>
    <n v="0"/>
    <n v="1407740.5"/>
    <n v="0"/>
    <n v="48"/>
    <n v="33"/>
    <n v="15"/>
    <x v="0"/>
  </r>
  <r>
    <x v="34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4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4"/>
    <x v="3"/>
    <n v="1"/>
    <n v="1"/>
    <n v="0"/>
    <x v="0"/>
    <n v="150735.22"/>
    <n v="150735.22"/>
    <n v="0"/>
    <x v="0"/>
    <n v="0"/>
    <n v="150735.22"/>
    <n v="1"/>
    <n v="0"/>
    <n v="150735.22"/>
    <n v="0"/>
    <n v="1"/>
    <n v="1"/>
    <n v="0"/>
    <x v="0"/>
  </r>
  <r>
    <x v="34"/>
    <x v="4"/>
    <n v="1"/>
    <n v="1"/>
    <n v="0"/>
    <x v="0"/>
    <n v="3954.88"/>
    <n v="3954.88"/>
    <n v="0"/>
    <x v="0"/>
    <n v="0"/>
    <n v="3954.88"/>
    <n v="1"/>
    <n v="0"/>
    <n v="3954.88"/>
    <n v="0"/>
    <n v="1"/>
    <n v="1"/>
    <n v="0"/>
    <x v="0"/>
  </r>
  <r>
    <x v="34"/>
    <x v="5"/>
    <n v="55"/>
    <n v="39"/>
    <n v="16"/>
    <x v="0"/>
    <n v="1562430.5999999999"/>
    <n v="1186969.9300000002"/>
    <n v="375460.66999999993"/>
    <x v="0"/>
    <n v="0"/>
    <n v="154690.1"/>
    <n v="55"/>
    <n v="0"/>
    <n v="1562430.5999999999"/>
    <n v="0"/>
    <n v="50"/>
    <n v="35"/>
    <n v="15"/>
    <x v="0"/>
  </r>
  <r>
    <x v="35"/>
    <x v="0"/>
    <n v="218"/>
    <n v="119"/>
    <n v="99"/>
    <x v="0"/>
    <n v="1399357.7999999998"/>
    <n v="840844.05999999994"/>
    <n v="558513.73999999987"/>
    <x v="0"/>
    <n v="1399357.7999999998"/>
    <n v="0"/>
    <n v="218"/>
    <n v="0"/>
    <n v="1399357.7999999998"/>
    <n v="0"/>
    <n v="218"/>
    <n v="119"/>
    <n v="99"/>
    <x v="0"/>
  </r>
  <r>
    <x v="35"/>
    <x v="1"/>
    <n v="14"/>
    <n v="11"/>
    <n v="3"/>
    <x v="0"/>
    <n v="90010.6"/>
    <n v="78283.47"/>
    <n v="11727.13"/>
    <x v="0"/>
    <n v="0"/>
    <n v="90010.6"/>
    <n v="14"/>
    <n v="0"/>
    <n v="90010.6"/>
    <n v="0"/>
    <n v="14"/>
    <n v="11"/>
    <n v="3"/>
    <x v="0"/>
  </r>
  <r>
    <x v="35"/>
    <x v="2"/>
    <n v="26"/>
    <n v="17"/>
    <n v="9"/>
    <x v="0"/>
    <n v="126494.63"/>
    <n v="69826.02"/>
    <n v="56668.61"/>
    <x v="0"/>
    <n v="0"/>
    <n v="126494.63"/>
    <n v="26"/>
    <n v="0"/>
    <n v="126494.63"/>
    <n v="0"/>
    <n v="26"/>
    <n v="17"/>
    <n v="9"/>
    <x v="0"/>
  </r>
  <r>
    <x v="35"/>
    <x v="3"/>
    <n v="7"/>
    <n v="4"/>
    <n v="3"/>
    <x v="0"/>
    <n v="8779.3100000000013"/>
    <n v="6214.7100000000009"/>
    <n v="2564.6000000000004"/>
    <x v="0"/>
    <n v="0"/>
    <n v="8779.3100000000013"/>
    <n v="7"/>
    <n v="0"/>
    <n v="8779.3100000000013"/>
    <n v="0"/>
    <n v="7"/>
    <n v="4"/>
    <n v="3"/>
    <x v="0"/>
  </r>
  <r>
    <x v="35"/>
    <x v="4"/>
    <n v="30"/>
    <n v="15"/>
    <n v="15"/>
    <x v="0"/>
    <n v="188048.03000000003"/>
    <n v="78225.8"/>
    <n v="109822.23000000003"/>
    <x v="0"/>
    <n v="0"/>
    <n v="188048.03000000003"/>
    <n v="30"/>
    <n v="0"/>
    <n v="188048.03000000003"/>
    <n v="0"/>
    <n v="30"/>
    <n v="15"/>
    <n v="15"/>
    <x v="0"/>
  </r>
  <r>
    <x v="35"/>
    <x v="5"/>
    <n v="0"/>
    <n v="0"/>
    <n v="0"/>
    <x v="0"/>
    <n v="1812690.3699999999"/>
    <n v="0"/>
    <n v="0"/>
    <x v="0"/>
    <n v="0"/>
    <n v="0"/>
    <n v="0"/>
    <n v="0"/>
    <n v="0"/>
    <n v="0"/>
    <n v="0"/>
    <n v="0"/>
    <n v="0"/>
    <x v="0"/>
  </r>
  <r>
    <x v="36"/>
    <x v="6"/>
    <m/>
    <m/>
    <m/>
    <x v="4"/>
    <m/>
    <m/>
    <m/>
    <x v="7"/>
    <m/>
    <m/>
    <m/>
    <m/>
    <m/>
    <m/>
    <m/>
    <m/>
    <m/>
    <x v="4"/>
  </r>
  <r>
    <x v="36"/>
    <x v="6"/>
    <m/>
    <m/>
    <m/>
    <x v="4"/>
    <m/>
    <m/>
    <m/>
    <x v="7"/>
    <m/>
    <m/>
    <m/>
    <m/>
    <m/>
    <m/>
    <m/>
    <m/>
    <m/>
    <x v="4"/>
  </r>
  <r>
    <x v="36"/>
    <x v="6"/>
    <m/>
    <m/>
    <m/>
    <x v="4"/>
    <m/>
    <m/>
    <m/>
    <x v="7"/>
    <m/>
    <m/>
    <m/>
    <m/>
    <m/>
    <m/>
    <m/>
    <m/>
    <m/>
    <x v="4"/>
  </r>
  <r>
    <x v="36"/>
    <x v="6"/>
    <m/>
    <m/>
    <m/>
    <x v="4"/>
    <m/>
    <m/>
    <m/>
    <x v="7"/>
    <m/>
    <m/>
    <m/>
    <m/>
    <m/>
    <m/>
    <m/>
    <m/>
    <m/>
    <x v="4"/>
  </r>
  <r>
    <x v="36"/>
    <x v="6"/>
    <m/>
    <m/>
    <m/>
    <x v="4"/>
    <m/>
    <m/>
    <m/>
    <x v="7"/>
    <m/>
    <m/>
    <m/>
    <m/>
    <m/>
    <m/>
    <m/>
    <m/>
    <m/>
    <x v="4"/>
  </r>
  <r>
    <x v="36"/>
    <x v="6"/>
    <m/>
    <m/>
    <m/>
    <x v="4"/>
    <m/>
    <m/>
    <m/>
    <x v="7"/>
    <m/>
    <m/>
    <m/>
    <m/>
    <m/>
    <m/>
    <m/>
    <m/>
    <m/>
    <x v="4"/>
  </r>
  <r>
    <x v="36"/>
    <x v="6"/>
    <m/>
    <m/>
    <m/>
    <x v="4"/>
    <m/>
    <m/>
    <m/>
    <x v="7"/>
    <m/>
    <m/>
    <m/>
    <m/>
    <m/>
    <m/>
    <m/>
    <m/>
    <m/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3">
  <r>
    <x v="0"/>
    <x v="0"/>
    <x v="0"/>
    <x v="0"/>
    <x v="0"/>
    <x v="0"/>
    <n v="223783.026747"/>
    <n v="103632.316312"/>
    <n v="120150.710435"/>
    <x v="0"/>
    <n v="0"/>
    <n v="0"/>
    <x v="0"/>
    <x v="0"/>
    <n v="223783.026747"/>
    <x v="0"/>
    <x v="0"/>
    <x v="0"/>
    <x v="0"/>
    <x v="0"/>
  </r>
  <r>
    <x v="0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0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0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0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0"/>
    <x v="5"/>
    <x v="0"/>
    <x v="0"/>
    <x v="0"/>
    <x v="0"/>
    <n v="223783.026747"/>
    <n v="103632.316312"/>
    <n v="120150.710435"/>
    <x v="0"/>
    <n v="0"/>
    <n v="0"/>
    <x v="0"/>
    <x v="0"/>
    <n v="223783.026747"/>
    <x v="0"/>
    <x v="0"/>
    <x v="0"/>
    <x v="0"/>
    <x v="0"/>
  </r>
  <r>
    <x v="1"/>
    <x v="0"/>
    <x v="2"/>
    <x v="2"/>
    <x v="2"/>
    <x v="0"/>
    <n v="33303088.05050901"/>
    <n v="15514103.263358001"/>
    <n v="17788984.787151009"/>
    <x v="0"/>
    <n v="1367772.5245419999"/>
    <n v="298801.66759800003"/>
    <x v="2"/>
    <x v="0"/>
    <n v="33303088.050508998"/>
    <x v="0"/>
    <x v="2"/>
    <x v="2"/>
    <x v="2"/>
    <x v="0"/>
  </r>
  <r>
    <x v="1"/>
    <x v="1"/>
    <x v="3"/>
    <x v="0"/>
    <x v="3"/>
    <x v="0"/>
    <n v="445575.86543900002"/>
    <n v="383888.31693100004"/>
    <n v="61687.548508"/>
    <x v="0"/>
    <n v="445575.86543900002"/>
    <n v="445575.86543900002"/>
    <x v="3"/>
    <x v="0"/>
    <n v="445575.86543900002"/>
    <x v="0"/>
    <x v="3"/>
    <x v="0"/>
    <x v="3"/>
    <x v="0"/>
  </r>
  <r>
    <x v="1"/>
    <x v="2"/>
    <x v="3"/>
    <x v="3"/>
    <x v="4"/>
    <x v="0"/>
    <n v="193839.49231500001"/>
    <n v="42445.255649999999"/>
    <n v="151394.236665"/>
    <x v="0"/>
    <n v="193839.49231500001"/>
    <n v="193839.49231500001"/>
    <x v="3"/>
    <x v="0"/>
    <n v="193839.49231500001"/>
    <x v="0"/>
    <x v="3"/>
    <x v="3"/>
    <x v="4"/>
    <x v="0"/>
  </r>
  <r>
    <x v="1"/>
    <x v="3"/>
    <x v="4"/>
    <x v="4"/>
    <x v="0"/>
    <x v="0"/>
    <n v="799989.8960549999"/>
    <n v="703883.18361199996"/>
    <n v="96106.712442999997"/>
    <x v="0"/>
    <n v="799989.89605500002"/>
    <n v="799989.89605500002"/>
    <x v="4"/>
    <x v="0"/>
    <n v="799989.89605500002"/>
    <x v="0"/>
    <x v="4"/>
    <x v="4"/>
    <x v="0"/>
    <x v="0"/>
  </r>
  <r>
    <x v="1"/>
    <x v="4"/>
    <x v="3"/>
    <x v="0"/>
    <x v="3"/>
    <x v="0"/>
    <n v="660111.32546800002"/>
    <n v="31180.096976000001"/>
    <n v="628931.22849200002"/>
    <x v="0"/>
    <n v="660111.32546800002"/>
    <n v="660111.32546800002"/>
    <x v="3"/>
    <x v="0"/>
    <n v="660111.32546800002"/>
    <x v="0"/>
    <x v="3"/>
    <x v="0"/>
    <x v="3"/>
    <x v="0"/>
  </r>
  <r>
    <x v="1"/>
    <x v="5"/>
    <x v="5"/>
    <x v="5"/>
    <x v="5"/>
    <x v="0"/>
    <n v="35402604.629786015"/>
    <n v="16675500.116527002"/>
    <n v="18727104.513259009"/>
    <x v="0"/>
    <n v="3467289.1038190001"/>
    <n v="2398318.2468750002"/>
    <x v="5"/>
    <x v="0"/>
    <n v="35402604.629786"/>
    <x v="0"/>
    <x v="5"/>
    <x v="5"/>
    <x v="5"/>
    <x v="0"/>
  </r>
  <r>
    <x v="2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"/>
    <x v="0"/>
    <x v="0"/>
    <x v="0"/>
    <x v="0"/>
    <x v="0"/>
    <n v="57281.9139"/>
    <n v="49782.073900000003"/>
    <n v="7499.84"/>
    <x v="0"/>
    <n v="39781.769999999997"/>
    <n v="0"/>
    <x v="0"/>
    <x v="0"/>
    <n v="57281.9139"/>
    <x v="0"/>
    <x v="0"/>
    <x v="0"/>
    <x v="0"/>
    <x v="0"/>
  </r>
  <r>
    <x v="3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"/>
    <x v="5"/>
    <x v="0"/>
    <x v="0"/>
    <x v="0"/>
    <x v="0"/>
    <n v="57281.9139"/>
    <n v="49782.073900000003"/>
    <n v="7499.84"/>
    <x v="0"/>
    <n v="39781.769999999997"/>
    <n v="0"/>
    <x v="0"/>
    <x v="0"/>
    <n v="57281.9139"/>
    <x v="0"/>
    <x v="0"/>
    <x v="0"/>
    <x v="0"/>
    <x v="0"/>
  </r>
  <r>
    <x v="4"/>
    <x v="0"/>
    <x v="6"/>
    <x v="6"/>
    <x v="6"/>
    <x v="0"/>
    <n v="9950195.3199999984"/>
    <n v="4781532.9800000004"/>
    <n v="5168662.339999998"/>
    <x v="0"/>
    <n v="9404569.8099999949"/>
    <n v="545625.51"/>
    <x v="6"/>
    <x v="1"/>
    <n v="5945079.5"/>
    <x v="1"/>
    <x v="6"/>
    <x v="6"/>
    <x v="6"/>
    <x v="0"/>
  </r>
  <r>
    <x v="4"/>
    <x v="1"/>
    <x v="7"/>
    <x v="3"/>
    <x v="7"/>
    <x v="0"/>
    <n v="902842.36"/>
    <n v="10266.450000000001"/>
    <n v="892575.91"/>
    <x v="0"/>
    <n v="0"/>
    <n v="902842.36"/>
    <x v="0"/>
    <x v="2"/>
    <n v="224890.3"/>
    <x v="2"/>
    <x v="7"/>
    <x v="3"/>
    <x v="7"/>
    <x v="0"/>
  </r>
  <r>
    <x v="4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4"/>
    <x v="3"/>
    <x v="0"/>
    <x v="0"/>
    <x v="0"/>
    <x v="0"/>
    <n v="259705.3"/>
    <n v="161815.53999999998"/>
    <n v="97889.760000000009"/>
    <x v="0"/>
    <n v="0"/>
    <n v="259705.3"/>
    <x v="7"/>
    <x v="3"/>
    <n v="97889.76"/>
    <x v="3"/>
    <x v="0"/>
    <x v="0"/>
    <x v="0"/>
    <x v="0"/>
  </r>
  <r>
    <x v="4"/>
    <x v="4"/>
    <x v="8"/>
    <x v="7"/>
    <x v="8"/>
    <x v="0"/>
    <n v="3692457.7200000011"/>
    <n v="2361444.4600000004"/>
    <n v="1331013.2600000007"/>
    <x v="0"/>
    <n v="0"/>
    <n v="3692457.7200000011"/>
    <x v="8"/>
    <x v="4"/>
    <n v="3083646.7600000007"/>
    <x v="4"/>
    <x v="8"/>
    <x v="7"/>
    <x v="8"/>
    <x v="0"/>
  </r>
  <r>
    <x v="4"/>
    <x v="5"/>
    <x v="9"/>
    <x v="8"/>
    <x v="9"/>
    <x v="0"/>
    <n v="14805200.699999999"/>
    <n v="7315059.4300000016"/>
    <n v="7490141.2699999986"/>
    <x v="0"/>
    <n v="9404569.8099999949"/>
    <n v="5400630.8900000015"/>
    <x v="9"/>
    <x v="5"/>
    <n v="9351506.3200000003"/>
    <x v="5"/>
    <x v="9"/>
    <x v="8"/>
    <x v="9"/>
    <x v="0"/>
  </r>
  <r>
    <x v="5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5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5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5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5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5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6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6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6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6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6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6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7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7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7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7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7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7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8"/>
    <x v="0"/>
    <x v="10"/>
    <x v="9"/>
    <x v="10"/>
    <x v="0"/>
    <n v="435328.60140000004"/>
    <n v="275499.70569999999"/>
    <n v="159828.89570000002"/>
    <x v="0"/>
    <n v="80809.627099999998"/>
    <n v="80809.627099999998"/>
    <x v="10"/>
    <x v="6"/>
    <n v="159518.0184"/>
    <x v="6"/>
    <x v="10"/>
    <x v="9"/>
    <x v="10"/>
    <x v="0"/>
  </r>
  <r>
    <x v="8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8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8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8"/>
    <x v="4"/>
    <x v="11"/>
    <x v="3"/>
    <x v="1"/>
    <x v="0"/>
    <n v="7720.5811000000003"/>
    <n v="7720.5811000000003"/>
    <n v="0"/>
    <x v="0"/>
    <n v="7720.5811000000003"/>
    <n v="7720.5811000000003"/>
    <x v="1"/>
    <x v="7"/>
    <n v="0"/>
    <x v="7"/>
    <x v="11"/>
    <x v="3"/>
    <x v="1"/>
    <x v="0"/>
  </r>
  <r>
    <x v="8"/>
    <x v="5"/>
    <x v="12"/>
    <x v="10"/>
    <x v="10"/>
    <x v="0"/>
    <n v="443049.18250000005"/>
    <n v="283220.2868"/>
    <n v="159828.89570000002"/>
    <x v="0"/>
    <n v="88530.208199999994"/>
    <n v="88530.208199999994"/>
    <x v="10"/>
    <x v="4"/>
    <n v="159518.0184"/>
    <x v="8"/>
    <x v="12"/>
    <x v="10"/>
    <x v="10"/>
    <x v="0"/>
  </r>
  <r>
    <x v="9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9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9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9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9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9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0"/>
    <x v="0"/>
    <x v="13"/>
    <x v="11"/>
    <x v="11"/>
    <x v="0"/>
    <n v="2329243.7347999997"/>
    <n v="1067470.3685000001"/>
    <n v="1261773.3662999999"/>
    <x v="0"/>
    <n v="200507.0563"/>
    <n v="0"/>
    <x v="11"/>
    <x v="0"/>
    <n v="2329243.7347999997"/>
    <x v="0"/>
    <x v="13"/>
    <x v="11"/>
    <x v="11"/>
    <x v="0"/>
  </r>
  <r>
    <x v="10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0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0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0"/>
    <x v="4"/>
    <x v="11"/>
    <x v="3"/>
    <x v="1"/>
    <x v="0"/>
    <n v="31458.21"/>
    <n v="31458.21"/>
    <n v="0"/>
    <x v="0"/>
    <n v="31458.21"/>
    <n v="31458.21"/>
    <x v="7"/>
    <x v="0"/>
    <n v="31458.21"/>
    <x v="0"/>
    <x v="11"/>
    <x v="3"/>
    <x v="1"/>
    <x v="0"/>
  </r>
  <r>
    <x v="10"/>
    <x v="5"/>
    <x v="14"/>
    <x v="12"/>
    <x v="11"/>
    <x v="0"/>
    <n v="2360701.9447999997"/>
    <n v="1098928.5785000001"/>
    <n v="1261773.3662999999"/>
    <x v="0"/>
    <n v="231965.26629999999"/>
    <n v="31458.21"/>
    <x v="12"/>
    <x v="0"/>
    <n v="2360701.9447999997"/>
    <x v="0"/>
    <x v="14"/>
    <x v="12"/>
    <x v="11"/>
    <x v="0"/>
  </r>
  <r>
    <x v="11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1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1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1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1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1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2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2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2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2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2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2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3"/>
    <x v="0"/>
    <x v="7"/>
    <x v="13"/>
    <x v="10"/>
    <x v="0"/>
    <n v="928060.21"/>
    <n v="287814.24"/>
    <n v="640245.97"/>
    <x v="0"/>
    <n v="0"/>
    <n v="0"/>
    <x v="4"/>
    <x v="7"/>
    <n v="915206.24"/>
    <x v="9"/>
    <x v="15"/>
    <x v="3"/>
    <x v="12"/>
    <x v="0"/>
  </r>
  <r>
    <x v="13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3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3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3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3"/>
    <x v="5"/>
    <x v="7"/>
    <x v="13"/>
    <x v="10"/>
    <x v="0"/>
    <n v="928060.21"/>
    <n v="287814.24"/>
    <n v="640245.97"/>
    <x v="0"/>
    <n v="0"/>
    <n v="0"/>
    <x v="4"/>
    <x v="7"/>
    <n v="915206.24"/>
    <x v="9"/>
    <x v="15"/>
    <x v="3"/>
    <x v="12"/>
    <x v="0"/>
  </r>
  <r>
    <x v="14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4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4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4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4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4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5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5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5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5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5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5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6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6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6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6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6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6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7"/>
    <x v="0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17"/>
    <x v="1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17"/>
    <x v="2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17"/>
    <x v="3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17"/>
    <x v="4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17"/>
    <x v="5"/>
    <x v="1"/>
    <x v="1"/>
    <x v="1"/>
    <x v="0"/>
    <n v="0"/>
    <n v="0"/>
    <n v="0"/>
    <x v="1"/>
    <n v="0"/>
    <n v="0"/>
    <x v="1"/>
    <x v="8"/>
    <s v="N/A"/>
    <x v="10"/>
    <x v="16"/>
    <x v="13"/>
    <x v="13"/>
    <x v="1"/>
  </r>
  <r>
    <x v="18"/>
    <x v="0"/>
    <x v="16"/>
    <x v="15"/>
    <x v="13"/>
    <x v="0"/>
    <n v="93534890.189999998"/>
    <n v="41783096.719999999"/>
    <n v="51751793.469999999"/>
    <x v="0"/>
    <n v="1482122.13"/>
    <n v="1127855.8899999999"/>
    <x v="14"/>
    <x v="9"/>
    <n v="87564770.540000007"/>
    <x v="11"/>
    <x v="17"/>
    <x v="14"/>
    <x v="14"/>
    <x v="0"/>
  </r>
  <r>
    <x v="18"/>
    <x v="1"/>
    <x v="17"/>
    <x v="13"/>
    <x v="4"/>
    <x v="0"/>
    <n v="1437680.0899999999"/>
    <n v="575311.96"/>
    <n v="862368.13"/>
    <x v="0"/>
    <n v="28841.22"/>
    <n v="28841.22"/>
    <x v="15"/>
    <x v="0"/>
    <n v="1437680.08"/>
    <x v="0"/>
    <x v="18"/>
    <x v="15"/>
    <x v="4"/>
    <x v="0"/>
  </r>
  <r>
    <x v="18"/>
    <x v="2"/>
    <x v="11"/>
    <x v="3"/>
    <x v="1"/>
    <x v="0"/>
    <n v="280122.98"/>
    <n v="280122.98"/>
    <n v="0"/>
    <x v="0"/>
    <n v="0"/>
    <n v="0"/>
    <x v="7"/>
    <x v="0"/>
    <n v="280122.98"/>
    <x v="0"/>
    <x v="11"/>
    <x v="3"/>
    <x v="1"/>
    <x v="0"/>
  </r>
  <r>
    <x v="18"/>
    <x v="3"/>
    <x v="3"/>
    <x v="0"/>
    <x v="3"/>
    <x v="0"/>
    <n v="569122.06000000006"/>
    <n v="45648.74"/>
    <n v="523473.32"/>
    <x v="0"/>
    <n v="569122.06000000006"/>
    <n v="569122.06000000006"/>
    <x v="3"/>
    <x v="0"/>
    <n v="569122.06000000006"/>
    <x v="0"/>
    <x v="3"/>
    <x v="0"/>
    <x v="3"/>
    <x v="0"/>
  </r>
  <r>
    <x v="18"/>
    <x v="4"/>
    <x v="4"/>
    <x v="13"/>
    <x v="14"/>
    <x v="0"/>
    <n v="859543.68"/>
    <n v="249029.41"/>
    <n v="610514.27"/>
    <x v="0"/>
    <n v="859543.68"/>
    <n v="859543.68"/>
    <x v="4"/>
    <x v="0"/>
    <n v="859543.68"/>
    <x v="0"/>
    <x v="4"/>
    <x v="15"/>
    <x v="12"/>
    <x v="0"/>
  </r>
  <r>
    <x v="18"/>
    <x v="5"/>
    <x v="18"/>
    <x v="16"/>
    <x v="15"/>
    <x v="0"/>
    <n v="96681359.000000015"/>
    <n v="42933209.809999995"/>
    <n v="53748149.190000005"/>
    <x v="0"/>
    <n v="2939629.09"/>
    <n v="2585362.85"/>
    <x v="16"/>
    <x v="9"/>
    <n v="90711239.340000018"/>
    <x v="11"/>
    <x v="19"/>
    <x v="16"/>
    <x v="15"/>
    <x v="0"/>
  </r>
  <r>
    <x v="19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9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9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9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9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19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0"/>
    <x v="0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20"/>
    <x v="1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20"/>
    <x v="2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20"/>
    <x v="3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20"/>
    <x v="4"/>
    <x v="15"/>
    <x v="14"/>
    <x v="12"/>
    <x v="1"/>
    <s v="N/A"/>
    <s v="N/A"/>
    <s v="N/A"/>
    <x v="1"/>
    <s v="N/A"/>
    <s v="N/A"/>
    <x v="13"/>
    <x v="8"/>
    <s v="N/A"/>
    <x v="10"/>
    <x v="16"/>
    <x v="13"/>
    <x v="13"/>
    <x v="1"/>
  </r>
  <r>
    <x v="20"/>
    <x v="5"/>
    <x v="15"/>
    <x v="14"/>
    <x v="12"/>
    <x v="1"/>
    <n v="0"/>
    <s v="N/A"/>
    <s v="N/A"/>
    <x v="1"/>
    <s v="N/A"/>
    <s v="N/A"/>
    <x v="13"/>
    <x v="8"/>
    <s v="N/A"/>
    <x v="10"/>
    <x v="16"/>
    <x v="13"/>
    <x v="13"/>
    <x v="1"/>
  </r>
  <r>
    <x v="21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1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1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1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1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1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2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2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2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2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2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2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3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3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3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3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3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3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4"/>
    <x v="0"/>
    <x v="19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4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4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4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4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4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5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5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5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5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5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5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6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6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6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6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6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6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7"/>
    <x v="0"/>
    <x v="20"/>
    <x v="17"/>
    <x v="16"/>
    <x v="0"/>
    <n v="26256469.659999996"/>
    <n v="8475299.1899999976"/>
    <n v="17781170.469999999"/>
    <x v="0"/>
    <n v="0"/>
    <n v="0"/>
    <x v="17"/>
    <x v="10"/>
    <n v="20805350.779999997"/>
    <x v="12"/>
    <x v="20"/>
    <x v="17"/>
    <x v="16"/>
    <x v="0"/>
  </r>
  <r>
    <x v="27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7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7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7"/>
    <x v="4"/>
    <x v="11"/>
    <x v="1"/>
    <x v="0"/>
    <x v="0"/>
    <n v="107757.61"/>
    <n v="0"/>
    <n v="107757.61"/>
    <x v="0"/>
    <n v="107757.61"/>
    <n v="107757.61"/>
    <x v="1"/>
    <x v="7"/>
    <n v="0"/>
    <x v="13"/>
    <x v="11"/>
    <x v="1"/>
    <x v="0"/>
    <x v="0"/>
  </r>
  <r>
    <x v="27"/>
    <x v="5"/>
    <x v="21"/>
    <x v="17"/>
    <x v="17"/>
    <x v="0"/>
    <n v="26364227.269999996"/>
    <n v="8475299.1899999976"/>
    <n v="17888928.079999998"/>
    <x v="0"/>
    <n v="107757.61"/>
    <n v="107757.61"/>
    <x v="17"/>
    <x v="11"/>
    <n v="20805350.779999997"/>
    <x v="14"/>
    <x v="21"/>
    <x v="17"/>
    <x v="17"/>
    <x v="0"/>
  </r>
  <r>
    <x v="28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8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8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8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8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8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29"/>
    <x v="0"/>
    <x v="22"/>
    <x v="18"/>
    <x v="18"/>
    <x v="0"/>
    <n v="9839874.7099999972"/>
    <n v="3263371.2399999998"/>
    <n v="6576503.4700000016"/>
    <x v="0"/>
    <n v="24676.879999999997"/>
    <n v="3697.27"/>
    <x v="18"/>
    <x v="12"/>
    <n v="3112764.48"/>
    <x v="15"/>
    <x v="22"/>
    <x v="18"/>
    <x v="18"/>
    <x v="0"/>
  </r>
  <r>
    <x v="29"/>
    <x v="1"/>
    <x v="23"/>
    <x v="1"/>
    <x v="3"/>
    <x v="0"/>
    <n v="73896.51999999999"/>
    <n v="0"/>
    <n v="73896.51999999999"/>
    <x v="0"/>
    <n v="1476.4"/>
    <n v="1623.1"/>
    <x v="7"/>
    <x v="7"/>
    <n v="54513.74"/>
    <x v="16"/>
    <x v="23"/>
    <x v="1"/>
    <x v="3"/>
    <x v="0"/>
  </r>
  <r>
    <x v="29"/>
    <x v="2"/>
    <x v="23"/>
    <x v="3"/>
    <x v="0"/>
    <x v="0"/>
    <n v="19813.739999999998"/>
    <n v="14772.13"/>
    <n v="5041.6099999999997"/>
    <x v="0"/>
    <n v="2211.3199999999997"/>
    <n v="17602.419999999998"/>
    <x v="7"/>
    <x v="7"/>
    <n v="14772.13"/>
    <x v="17"/>
    <x v="23"/>
    <x v="3"/>
    <x v="0"/>
    <x v="0"/>
  </r>
  <r>
    <x v="29"/>
    <x v="3"/>
    <x v="24"/>
    <x v="13"/>
    <x v="3"/>
    <x v="0"/>
    <n v="181683.24000000002"/>
    <n v="139821.20000000001"/>
    <n v="41862.04"/>
    <x v="0"/>
    <n v="8923.61"/>
    <n v="172759.63"/>
    <x v="0"/>
    <x v="3"/>
    <n v="80301.239999999991"/>
    <x v="18"/>
    <x v="15"/>
    <x v="15"/>
    <x v="3"/>
    <x v="0"/>
  </r>
  <r>
    <x v="29"/>
    <x v="4"/>
    <x v="24"/>
    <x v="1"/>
    <x v="10"/>
    <x v="0"/>
    <n v="125212.76000000001"/>
    <n v="0"/>
    <n v="125212.76000000001"/>
    <x v="0"/>
    <n v="6694.4400000000005"/>
    <n v="118518.32"/>
    <x v="10"/>
    <x v="13"/>
    <n v="44512.41"/>
    <x v="19"/>
    <x v="15"/>
    <x v="1"/>
    <x v="10"/>
    <x v="0"/>
  </r>
  <r>
    <x v="29"/>
    <x v="5"/>
    <x v="25"/>
    <x v="19"/>
    <x v="19"/>
    <x v="0"/>
    <n v="10240480.969999997"/>
    <n v="3417964.57"/>
    <n v="6822516.4000000013"/>
    <x v="0"/>
    <n v="43982.65"/>
    <n v="314200.74"/>
    <x v="19"/>
    <x v="14"/>
    <n v="3306864"/>
    <x v="20"/>
    <x v="24"/>
    <x v="2"/>
    <x v="19"/>
    <x v="0"/>
  </r>
  <r>
    <x v="30"/>
    <x v="0"/>
    <x v="4"/>
    <x v="9"/>
    <x v="4"/>
    <x v="0"/>
    <n v="592933.27939300006"/>
    <n v="348165.02265999996"/>
    <n v="244768.25673300002"/>
    <x v="0"/>
    <n v="0"/>
    <n v="0"/>
    <x v="15"/>
    <x v="7"/>
    <n v="578562.55054500001"/>
    <x v="21"/>
    <x v="18"/>
    <x v="15"/>
    <x v="4"/>
    <x v="0"/>
  </r>
  <r>
    <x v="30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0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0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0"/>
    <x v="4"/>
    <x v="11"/>
    <x v="1"/>
    <x v="0"/>
    <x v="0"/>
    <n v="79761.671086999995"/>
    <n v="0"/>
    <n v="79761.671086999995"/>
    <x v="0"/>
    <n v="0"/>
    <n v="79761.671086999995"/>
    <x v="7"/>
    <x v="0"/>
    <n v="79761.671086999995"/>
    <x v="0"/>
    <x v="11"/>
    <x v="1"/>
    <x v="0"/>
    <x v="0"/>
  </r>
  <r>
    <x v="30"/>
    <x v="5"/>
    <x v="7"/>
    <x v="9"/>
    <x v="14"/>
    <x v="0"/>
    <n v="672694.95048000012"/>
    <n v="348165.02265999996"/>
    <n v="324529.92781999998"/>
    <x v="0"/>
    <n v="0"/>
    <n v="79761.671086999995"/>
    <x v="4"/>
    <x v="7"/>
    <n v="658324.22163200006"/>
    <x v="21"/>
    <x v="4"/>
    <x v="15"/>
    <x v="12"/>
    <x v="0"/>
  </r>
  <r>
    <x v="31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1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1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1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1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1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2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2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2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2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2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2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3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3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3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3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3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3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4"/>
    <x v="0"/>
    <x v="26"/>
    <x v="20"/>
    <x v="20"/>
    <x v="0"/>
    <n v="22841620.549999997"/>
    <n v="15535733.009999998"/>
    <n v="7305887.5399999982"/>
    <x v="0"/>
    <n v="31914.3"/>
    <n v="19745.97"/>
    <x v="1"/>
    <x v="15"/>
    <n v="0"/>
    <x v="22"/>
    <x v="25"/>
    <x v="19"/>
    <x v="20"/>
    <x v="0"/>
  </r>
  <r>
    <x v="34"/>
    <x v="1"/>
    <x v="11"/>
    <x v="1"/>
    <x v="0"/>
    <x v="0"/>
    <n v="3145.59"/>
    <n v="0"/>
    <n v="3145.59"/>
    <x v="0"/>
    <n v="0"/>
    <n v="3145.59"/>
    <x v="1"/>
    <x v="7"/>
    <n v="0"/>
    <x v="23"/>
    <x v="11"/>
    <x v="1"/>
    <x v="0"/>
    <x v="0"/>
  </r>
  <r>
    <x v="34"/>
    <x v="2"/>
    <x v="11"/>
    <x v="3"/>
    <x v="1"/>
    <x v="0"/>
    <n v="21636.74"/>
    <n v="21636.74"/>
    <n v="0"/>
    <x v="0"/>
    <n v="0"/>
    <n v="21636.74"/>
    <x v="1"/>
    <x v="7"/>
    <n v="0"/>
    <x v="24"/>
    <x v="11"/>
    <x v="3"/>
    <x v="1"/>
    <x v="0"/>
  </r>
  <r>
    <x v="34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4"/>
    <x v="4"/>
    <x v="3"/>
    <x v="13"/>
    <x v="0"/>
    <x v="0"/>
    <n v="388579.97"/>
    <n v="0"/>
    <n v="0"/>
    <x v="0"/>
    <n v="3063.22"/>
    <n v="72782.259999999995"/>
    <x v="1"/>
    <x v="16"/>
    <n v="0"/>
    <x v="25"/>
    <x v="3"/>
    <x v="15"/>
    <x v="0"/>
    <x v="0"/>
  </r>
  <r>
    <x v="34"/>
    <x v="5"/>
    <x v="27"/>
    <x v="21"/>
    <x v="21"/>
    <x v="0"/>
    <n v="23254982.849999994"/>
    <n v="15557369.749999998"/>
    <n v="7309033.129999998"/>
    <x v="0"/>
    <n v="34977.519999999997"/>
    <n v="117310.56"/>
    <x v="1"/>
    <x v="17"/>
    <n v="0"/>
    <x v="26"/>
    <x v="26"/>
    <x v="20"/>
    <x v="21"/>
    <x v="0"/>
  </r>
  <r>
    <x v="35"/>
    <x v="0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5"/>
    <x v="1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5"/>
    <x v="2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5"/>
    <x v="3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5"/>
    <x v="4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5"/>
    <x v="5"/>
    <x v="1"/>
    <x v="1"/>
    <x v="1"/>
    <x v="0"/>
    <n v="0"/>
    <n v="0"/>
    <n v="0"/>
    <x v="0"/>
    <n v="0"/>
    <n v="0"/>
    <x v="1"/>
    <x v="0"/>
    <n v="0"/>
    <x v="0"/>
    <x v="1"/>
    <x v="1"/>
    <x v="1"/>
    <x v="0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  <r>
    <x v="36"/>
    <x v="6"/>
    <x v="28"/>
    <x v="22"/>
    <x v="22"/>
    <x v="2"/>
    <m/>
    <m/>
    <m/>
    <x v="2"/>
    <m/>
    <m/>
    <x v="20"/>
    <x v="18"/>
    <m/>
    <x v="27"/>
    <x v="27"/>
    <x v="21"/>
    <x v="22"/>
    <x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89">
  <r>
    <x v="0"/>
    <x v="0"/>
    <n v="1087"/>
    <n v="716"/>
    <n v="371"/>
    <x v="0"/>
    <n v="84918942.807084084"/>
    <n v="60468037.52298402"/>
    <n v="24450905.284099989"/>
    <n v="0"/>
    <n v="8291.8280240000004"/>
    <n v="0"/>
    <n v="623"/>
    <n v="464"/>
    <n v="48332269.169765025"/>
    <n v="36586673.637318969"/>
    <n v="1193"/>
    <n v="775"/>
    <n v="418"/>
    <x v="0"/>
  </r>
  <r>
    <x v="0"/>
    <x v="1"/>
    <n v="3"/>
    <n v="2"/>
    <n v="1"/>
    <x v="0"/>
    <n v="14324.388862"/>
    <n v="8622.5299999999988"/>
    <n v="5701.858862"/>
    <n v="0"/>
    <n v="14324.388862"/>
    <n v="0"/>
    <n v="3"/>
    <n v="0"/>
    <n v="14324.388862"/>
    <n v="0"/>
    <n v="3"/>
    <n v="2"/>
    <n v="1"/>
    <x v="0"/>
  </r>
  <r>
    <x v="0"/>
    <x v="2"/>
    <n v="16"/>
    <n v="7"/>
    <n v="9"/>
    <x v="0"/>
    <n v="412316.728183"/>
    <n v="374267.12393300002"/>
    <n v="38049.604250000004"/>
    <n v="0"/>
    <n v="97039.465813000003"/>
    <n v="97039.465813000003"/>
    <n v="10"/>
    <n v="6"/>
    <n v="55449.139974000005"/>
    <n v="356867.58820900001"/>
    <n v="17"/>
    <n v="8"/>
    <n v="9"/>
    <x v="0"/>
  </r>
  <r>
    <x v="0"/>
    <x v="3"/>
    <n v="13"/>
    <n v="7"/>
    <n v="6"/>
    <x v="0"/>
    <n v="114325.53268800001"/>
    <n v="69704.712688"/>
    <n v="44620.820000000007"/>
    <n v="0"/>
    <n v="114325.53268800001"/>
    <n v="114325.53268800001"/>
    <n v="7"/>
    <n v="6"/>
    <n v="64664.97"/>
    <n v="49660.562688000005"/>
    <n v="16"/>
    <n v="7"/>
    <n v="9"/>
    <x v="0"/>
  </r>
  <r>
    <x v="0"/>
    <x v="4"/>
    <n v="44"/>
    <n v="27"/>
    <n v="17"/>
    <x v="0"/>
    <n v="318562.84561600006"/>
    <n v="223827.07945100003"/>
    <n v="94735.766165000008"/>
    <n v="0"/>
    <n v="318562.84561600001"/>
    <n v="318562.84561600001"/>
    <n v="36"/>
    <n v="8"/>
    <n v="234889.72561600001"/>
    <n v="83673.12000000001"/>
    <n v="51"/>
    <n v="34"/>
    <n v="17"/>
    <x v="0"/>
  </r>
  <r>
    <x v="0"/>
    <x v="5"/>
    <n v="1163"/>
    <n v="759"/>
    <n v="404"/>
    <x v="0"/>
    <n v="85778472.302433088"/>
    <n v="61144458.969056025"/>
    <n v="24634013.333376989"/>
    <n v="0"/>
    <n v="552544.06100300001"/>
    <n v="529927.844117"/>
    <n v="679"/>
    <n v="484"/>
    <n v="48701597.394217022"/>
    <n v="37076874.90821597"/>
    <n v="1280"/>
    <n v="826"/>
    <n v="454"/>
    <x v="0"/>
  </r>
  <r>
    <x v="1"/>
    <x v="0"/>
    <n v="649"/>
    <n v="232"/>
    <n v="416"/>
    <x v="1"/>
    <n v="16397662.01"/>
    <n v="6496611"/>
    <n v="9593142.0099999998"/>
    <n v="307909"/>
    <n v="147222.57999999999"/>
    <n v="0"/>
    <n v="573"/>
    <n v="76"/>
    <n v="13597178.960000001"/>
    <n v="2800483.05"/>
    <n v="583"/>
    <n v="206"/>
    <n v="376"/>
    <x v="1"/>
  </r>
  <r>
    <x v="1"/>
    <x v="1"/>
    <n v="5"/>
    <n v="2"/>
    <n v="3"/>
    <x v="0"/>
    <n v="53289.279999999999"/>
    <n v="7813.68"/>
    <n v="45475.6"/>
    <n v="0"/>
    <n v="53289.279999999999"/>
    <n v="0"/>
    <n v="4"/>
    <n v="1"/>
    <n v="49489.05"/>
    <n v="3800.23"/>
    <n v="5"/>
    <n v="2"/>
    <n v="3"/>
    <x v="0"/>
  </r>
  <r>
    <x v="1"/>
    <x v="2"/>
    <n v="4"/>
    <n v="1"/>
    <n v="3"/>
    <x v="0"/>
    <n v="43680.72"/>
    <n v="17625.689999999999"/>
    <n v="26055.03"/>
    <n v="0"/>
    <n v="43680.72"/>
    <n v="43680.72"/>
    <n v="3"/>
    <n v="1"/>
    <n v="26055.03"/>
    <n v="17625.689999999999"/>
    <n v="4"/>
    <n v="1"/>
    <n v="3"/>
    <x v="0"/>
  </r>
  <r>
    <x v="1"/>
    <x v="3"/>
    <n v="11"/>
    <n v="4"/>
    <n v="7"/>
    <x v="0"/>
    <n v="262900.34999999998"/>
    <n v="170074.51"/>
    <n v="92825.84"/>
    <n v="0"/>
    <n v="262900.34999999998"/>
    <n v="262900.34999999998"/>
    <n v="11"/>
    <n v="0"/>
    <n v="262900.34999999998"/>
    <s v="                      -  "/>
    <n v="11"/>
    <n v="4"/>
    <n v="7"/>
    <x v="0"/>
  </r>
  <r>
    <x v="1"/>
    <x v="4"/>
    <n v="77"/>
    <n v="28"/>
    <n v="49"/>
    <x v="0"/>
    <n v="2052527.2"/>
    <n v="921717.11"/>
    <n v="1130810.0900000001"/>
    <n v="0"/>
    <n v="1693319.57"/>
    <n v="1693319.57"/>
    <n v="76"/>
    <n v="1"/>
    <n v="1693319.57"/>
    <n v="359207.63"/>
    <n v="70"/>
    <n v="26"/>
    <n v="44"/>
    <x v="0"/>
  </r>
  <r>
    <x v="1"/>
    <x v="5"/>
    <n v="746"/>
    <n v="267"/>
    <n v="478"/>
    <x v="1"/>
    <n v="18810059.559999999"/>
    <n v="7613841.9900000002"/>
    <n v="10888308.569999998"/>
    <n v="307909"/>
    <n v="2200412.5"/>
    <n v="1999900.6400000001"/>
    <n v="667"/>
    <n v="79"/>
    <n v="15628942.960000001"/>
    <n v="3181116.5999999996"/>
    <n v="673"/>
    <n v="239"/>
    <n v="433"/>
    <x v="1"/>
  </r>
  <r>
    <x v="2"/>
    <x v="0"/>
    <n v="948"/>
    <n v="371"/>
    <n v="577"/>
    <x v="0"/>
    <n v="38900171.899999999"/>
    <n v="21039087.27"/>
    <n v="17861084.629999999"/>
    <n v="0"/>
    <n v="167650.600229"/>
    <n v="0"/>
    <n v="544"/>
    <n v="404"/>
    <n v="19861232.210000001"/>
    <n v="19038939.690000001"/>
    <n v="946"/>
    <n v="370"/>
    <n v="576"/>
    <x v="0"/>
  </r>
  <r>
    <x v="2"/>
    <x v="1"/>
    <n v="35"/>
    <n v="10"/>
    <n v="25"/>
    <x v="0"/>
    <n v="848500.21"/>
    <n v="652238.4"/>
    <n v="196261.81"/>
    <n v="0"/>
    <n v="734397.45080799994"/>
    <n v="0"/>
    <n v="20"/>
    <n v="15"/>
    <n v="396326.31"/>
    <n v="452173.92"/>
    <n v="33"/>
    <n v="8"/>
    <n v="25"/>
    <x v="0"/>
  </r>
  <r>
    <x v="2"/>
    <x v="2"/>
    <n v="15"/>
    <n v="2"/>
    <n v="13"/>
    <x v="0"/>
    <n v="146702.01"/>
    <n v="18129.990000000002"/>
    <n v="128572.02"/>
    <n v="0"/>
    <n v="146702.01141400001"/>
    <n v="146702.01141400001"/>
    <n v="10"/>
    <n v="5"/>
    <n v="118140.06"/>
    <n v="28561.95"/>
    <n v="15"/>
    <n v="2"/>
    <n v="13"/>
    <x v="0"/>
  </r>
  <r>
    <x v="2"/>
    <x v="3"/>
    <n v="22"/>
    <n v="9"/>
    <n v="13"/>
    <x v="0"/>
    <n v="345796.59"/>
    <n v="204386.92"/>
    <n v="141409.67000000001"/>
    <n v="0"/>
    <n v="345796.58663199999"/>
    <n v="345796.58663199999"/>
    <n v="16"/>
    <n v="6"/>
    <n v="293109.03999999998"/>
    <n v="52687.54"/>
    <n v="22"/>
    <n v="9"/>
    <n v="13"/>
    <x v="0"/>
  </r>
  <r>
    <x v="2"/>
    <x v="4"/>
    <n v="122"/>
    <n v="52"/>
    <n v="70"/>
    <x v="0"/>
    <n v="1601011.4"/>
    <n v="706755.57"/>
    <n v="894255.83"/>
    <n v="0"/>
    <n v="1601011.3341250001"/>
    <n v="1601011.3341250001"/>
    <n v="63"/>
    <n v="59"/>
    <n v="706476.26"/>
    <n v="894535.07"/>
    <n v="122"/>
    <n v="52"/>
    <n v="70"/>
    <x v="0"/>
  </r>
  <r>
    <x v="2"/>
    <x v="5"/>
    <n v="1142"/>
    <n v="444"/>
    <n v="698"/>
    <x v="0"/>
    <n v="41842182.109999999"/>
    <n v="22620598.149999999"/>
    <n v="19221583.959999997"/>
    <n v="0"/>
    <n v="2995557.9832079997"/>
    <n v="2093509.9321710002"/>
    <n v="653"/>
    <n v="489"/>
    <n v="21375283.879999999"/>
    <n v="20466898.170000002"/>
    <n v="1138"/>
    <n v="441"/>
    <n v="697"/>
    <x v="0"/>
  </r>
  <r>
    <x v="3"/>
    <x v="0"/>
    <n v="314"/>
    <n v="38"/>
    <n v="276"/>
    <x v="0"/>
    <n v="5741673.6536999997"/>
    <n v="871067.83299999998"/>
    <n v="4870605.8207"/>
    <n v="0"/>
    <n v="468119.6249"/>
    <n v="0"/>
    <n v="314"/>
    <n v="0"/>
    <n v="5741673.6536999997"/>
    <n v="0"/>
    <n v="314"/>
    <n v="38"/>
    <n v="276"/>
    <x v="0"/>
  </r>
  <r>
    <x v="3"/>
    <x v="1"/>
    <n v="24"/>
    <n v="3"/>
    <n v="21"/>
    <x v="0"/>
    <n v="355217.96610000002"/>
    <n v="16739.792000000001"/>
    <n v="338478.1741"/>
    <n v="0"/>
    <n v="355217.96620000002"/>
    <n v="57986.664199999999"/>
    <n v="24"/>
    <n v="0"/>
    <n v="355217.96610000002"/>
    <n v="0"/>
    <n v="24"/>
    <n v="3"/>
    <n v="21"/>
    <x v="0"/>
  </r>
  <r>
    <x v="3"/>
    <x v="2"/>
    <n v="11"/>
    <n v="2"/>
    <n v="9"/>
    <x v="0"/>
    <n v="164244.23259999999"/>
    <n v="45537.141199999998"/>
    <n v="118707.0914"/>
    <n v="0"/>
    <n v="164244.23259999999"/>
    <n v="164244.23259999999"/>
    <n v="11"/>
    <n v="0"/>
    <n v="164244.23259999999"/>
    <n v="0"/>
    <n v="11"/>
    <n v="2"/>
    <n v="9"/>
    <x v="0"/>
  </r>
  <r>
    <x v="3"/>
    <x v="3"/>
    <n v="2"/>
    <n v="0"/>
    <n v="2"/>
    <x v="0"/>
    <n v="49395.943500000001"/>
    <n v="0"/>
    <n v="49395.943500000001"/>
    <n v="0"/>
    <n v="49395.943500000001"/>
    <n v="49395.943500000001"/>
    <n v="2"/>
    <n v="0"/>
    <n v="49395.943500000001"/>
    <n v="0"/>
    <n v="2"/>
    <n v="0"/>
    <n v="2"/>
    <x v="0"/>
  </r>
  <r>
    <x v="3"/>
    <x v="4"/>
    <n v="144"/>
    <n v="28"/>
    <n v="116"/>
    <x v="0"/>
    <n v="951927.08877000003"/>
    <n v="158568.738167"/>
    <n v="793358.35060300003"/>
    <n v="0"/>
    <n v="945656.21880000003"/>
    <n v="910153.41119999997"/>
    <n v="144"/>
    <n v="0"/>
    <n v="951927.08877000003"/>
    <n v="0"/>
    <n v="144"/>
    <n v="28"/>
    <n v="116"/>
    <x v="0"/>
  </r>
  <r>
    <x v="3"/>
    <x v="5"/>
    <n v="495"/>
    <n v="71"/>
    <n v="424"/>
    <x v="0"/>
    <n v="7262458.8846699996"/>
    <n v="1091913.504367"/>
    <n v="6170545.380303001"/>
    <n v="0"/>
    <n v="1982633.986"/>
    <n v="1181780.2515"/>
    <n v="495"/>
    <n v="0"/>
    <n v="7262458.8846699996"/>
    <n v="0"/>
    <n v="495"/>
    <n v="71"/>
    <n v="424"/>
    <x v="0"/>
  </r>
  <r>
    <x v="4"/>
    <x v="0"/>
    <n v="68"/>
    <n v="33"/>
    <n v="35"/>
    <x v="0"/>
    <n v="2202921.02"/>
    <n v="1479719.6200000003"/>
    <n v="723201.39999999967"/>
    <n v="0"/>
    <n v="2202921.02"/>
    <n v="0"/>
    <n v="21"/>
    <n v="47"/>
    <n v="1481885.6900000002"/>
    <n v="721035.32999999984"/>
    <n v="68"/>
    <n v="33"/>
    <n v="35"/>
    <x v="0"/>
  </r>
  <r>
    <x v="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4"/>
    <n v="92"/>
    <n v="55"/>
    <n v="37"/>
    <x v="0"/>
    <n v="4611218.1000000006"/>
    <n v="2700212.7100000004"/>
    <n v="1911005.3900000001"/>
    <n v="0"/>
    <n v="0"/>
    <n v="4611218.1000000006"/>
    <n v="5"/>
    <n v="87"/>
    <n v="746063.54"/>
    <n v="3865154.5600000005"/>
    <n v="87"/>
    <n v="51"/>
    <n v="36"/>
    <x v="0"/>
  </r>
  <r>
    <x v="4"/>
    <x v="5"/>
    <n v="160"/>
    <n v="88"/>
    <n v="72"/>
    <x v="0"/>
    <n v="6814139.120000001"/>
    <n v="4179932.330000001"/>
    <n v="2634206.79"/>
    <n v="0"/>
    <n v="2202921.02"/>
    <n v="4611218.1000000006"/>
    <n v="26"/>
    <n v="134"/>
    <n v="2227949.2300000004"/>
    <n v="4586189.8900000006"/>
    <n v="155"/>
    <n v="84"/>
    <n v="71"/>
    <x v="0"/>
  </r>
  <r>
    <x v="5"/>
    <x v="0"/>
    <n v="1703"/>
    <n v="329"/>
    <n v="1374"/>
    <x v="2"/>
    <n v="28885167.700900011"/>
    <n v="6060325.2278000005"/>
    <n v="22824842.47310001"/>
    <n v="245318.37999999998"/>
    <n v="1502045.9099999997"/>
    <n v="0"/>
    <n v="1703"/>
    <n v="0"/>
    <n v="28885167.700900011"/>
    <n v="0"/>
    <n v="1703"/>
    <n v="329"/>
    <n v="1374"/>
    <x v="0"/>
  </r>
  <r>
    <x v="5"/>
    <x v="1"/>
    <n v="79"/>
    <n v="9"/>
    <n v="70"/>
    <x v="0"/>
    <n v="1107944.0596999996"/>
    <n v="100522.25430000002"/>
    <n v="1007421.8053999997"/>
    <n v="0"/>
    <n v="1105587.8700000001"/>
    <n v="0"/>
    <n v="79"/>
    <n v="0"/>
    <n v="1107944.0596999996"/>
    <n v="0"/>
    <n v="79"/>
    <n v="9"/>
    <n v="70"/>
    <x v="0"/>
  </r>
  <r>
    <x v="5"/>
    <x v="2"/>
    <n v="32"/>
    <n v="4"/>
    <n v="28"/>
    <x v="0"/>
    <n v="248339.54679999998"/>
    <n v="12351.51"/>
    <n v="235988.03679999997"/>
    <n v="0"/>
    <n v="0"/>
    <n v="247371.13999999996"/>
    <n v="32"/>
    <n v="0"/>
    <n v="248339.54679999998"/>
    <n v="0"/>
    <n v="32"/>
    <n v="4"/>
    <n v="28"/>
    <x v="0"/>
  </r>
  <r>
    <x v="5"/>
    <x v="3"/>
    <n v="25"/>
    <n v="4"/>
    <n v="21"/>
    <x v="0"/>
    <n v="267386.75559999992"/>
    <n v="40108.35"/>
    <n v="227278.40559999994"/>
    <n v="0"/>
    <n v="0"/>
    <n v="264842.28999999998"/>
    <n v="25"/>
    <n v="0"/>
    <n v="267386.75559999992"/>
    <n v="0"/>
    <n v="25"/>
    <n v="4"/>
    <n v="21"/>
    <x v="0"/>
  </r>
  <r>
    <x v="5"/>
    <x v="4"/>
    <n v="179"/>
    <n v="34"/>
    <n v="145"/>
    <x v="3"/>
    <n v="1672567.3487999993"/>
    <n v="486372.13069999998"/>
    <n v="1186195.2180999995"/>
    <n v="20310.379700000001"/>
    <n v="0"/>
    <n v="1632715.4697999994"/>
    <n v="179"/>
    <n v="0"/>
    <n v="1672567.3487999993"/>
    <n v="0"/>
    <n v="179"/>
    <n v="34"/>
    <n v="145"/>
    <x v="0"/>
  </r>
  <r>
    <x v="5"/>
    <x v="5"/>
    <n v="2018"/>
    <n v="380"/>
    <n v="1638"/>
    <x v="4"/>
    <n v="32181405.411800012"/>
    <n v="6699679.4727999996"/>
    <n v="25481725.93900001"/>
    <n v="265628.7597"/>
    <n v="2607633.7799999998"/>
    <n v="2144928.8997999993"/>
    <n v="2018"/>
    <n v="0"/>
    <n v="32181405.411800012"/>
    <n v="0"/>
    <n v="2018"/>
    <n v="380"/>
    <n v="1638"/>
    <x v="0"/>
  </r>
  <r>
    <x v="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0"/>
    <n v="10"/>
    <n v="4"/>
    <n v="6"/>
    <x v="0"/>
    <n v="527258.62"/>
    <n v="332380.67"/>
    <n v="194877.95"/>
    <n v="0"/>
    <n v="527258.62"/>
    <n v="527268.62"/>
    <n v="10"/>
    <n v="0"/>
    <n v="527258.62"/>
    <n v="0"/>
    <n v="10"/>
    <n v="4"/>
    <n v="6"/>
    <x v="0"/>
  </r>
  <r>
    <x v="7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5"/>
    <n v="10"/>
    <n v="4"/>
    <n v="6"/>
    <x v="0"/>
    <n v="527258.62"/>
    <n v="332380.67"/>
    <n v="194877.95"/>
    <n v="0"/>
    <n v="527258.62"/>
    <n v="527268.62"/>
    <n v="10"/>
    <n v="0"/>
    <n v="527258.62"/>
    <n v="0"/>
    <n v="10"/>
    <n v="4"/>
    <n v="6"/>
    <x v="0"/>
  </r>
  <r>
    <x v="8"/>
    <x v="0"/>
    <n v="1963"/>
    <n v="1396"/>
    <n v="567"/>
    <x v="0"/>
    <n v="92864575.348699793"/>
    <n v="68951388.041999996"/>
    <n v="23913187.306700017"/>
    <n v="0"/>
    <n v="1933045.7710999995"/>
    <n v="0"/>
    <n v="205"/>
    <n v="1758"/>
    <n v="10473120.790499995"/>
    <n v="82391454.558199868"/>
    <n v="1963"/>
    <n v="1396"/>
    <n v="567"/>
    <x v="0"/>
  </r>
  <r>
    <x v="8"/>
    <x v="1"/>
    <n v="93"/>
    <n v="62"/>
    <n v="31"/>
    <x v="0"/>
    <n v="3860569.2525999988"/>
    <n v="2804949.0228999997"/>
    <n v="1055620.2297"/>
    <n v="0"/>
    <n v="3393203.2246000008"/>
    <n v="0"/>
    <n v="25"/>
    <n v="68"/>
    <n v="771621.08400000003"/>
    <n v="3088948.1685999995"/>
    <n v="93"/>
    <n v="62"/>
    <n v="31"/>
    <x v="0"/>
  </r>
  <r>
    <x v="8"/>
    <x v="2"/>
    <n v="27"/>
    <n v="14"/>
    <n v="13"/>
    <x v="0"/>
    <n v="643967.5702999999"/>
    <n v="423472.63599999994"/>
    <n v="220494.93429999999"/>
    <n v="0"/>
    <n v="643967.57030000002"/>
    <n v="0"/>
    <n v="14"/>
    <n v="13"/>
    <n v="372754.89099999995"/>
    <n v="271212.67929999996"/>
    <n v="27"/>
    <n v="14"/>
    <n v="13"/>
    <x v="0"/>
  </r>
  <r>
    <x v="8"/>
    <x v="3"/>
    <n v="19"/>
    <n v="14"/>
    <n v="5"/>
    <x v="0"/>
    <n v="657867.19550000003"/>
    <n v="535884.08460000006"/>
    <n v="121983.1109"/>
    <n v="0"/>
    <n v="657867.19549999991"/>
    <n v="580160.96149999998"/>
    <n v="6"/>
    <n v="13"/>
    <n v="172747.89220000003"/>
    <n v="485119.30329999997"/>
    <n v="19"/>
    <n v="14"/>
    <n v="5"/>
    <x v="0"/>
  </r>
  <r>
    <x v="8"/>
    <x v="4"/>
    <n v="320"/>
    <n v="181"/>
    <n v="139"/>
    <x v="0"/>
    <n v="12874404.654300002"/>
    <n v="8372387.5104999999"/>
    <n v="4502017.1437999997"/>
    <n v="0"/>
    <n v="12826960.194200004"/>
    <n v="657867.19550000003"/>
    <n v="104"/>
    <n v="216"/>
    <n v="3904042.4983000001"/>
    <n v="8970362.1560000032"/>
    <n v="320"/>
    <n v="181"/>
    <n v="139"/>
    <x v="0"/>
  </r>
  <r>
    <x v="8"/>
    <x v="5"/>
    <n v="2422"/>
    <n v="1667"/>
    <n v="755"/>
    <x v="0"/>
    <n v="110901384.0213998"/>
    <n v="81088081.295999989"/>
    <n v="29813302.725400016"/>
    <n v="0"/>
    <n v="19455043.955700003"/>
    <n v="12796739.964200005"/>
    <n v="354"/>
    <n v="2068"/>
    <n v="15694287.155999996"/>
    <n v="95207096.865399852"/>
    <n v="2422"/>
    <n v="1667"/>
    <n v="755"/>
    <x v="0"/>
  </r>
  <r>
    <x v="9"/>
    <x v="0"/>
    <n v="216"/>
    <n v="66"/>
    <n v="148"/>
    <x v="5"/>
    <n v="27546291.359999999"/>
    <n v="8186726.6699999999"/>
    <n v="18441450.870000001"/>
    <n v="918113.82"/>
    <n v="286355.37"/>
    <n v="0"/>
    <n v="216"/>
    <n v="0"/>
    <n v="27546291.359999999"/>
    <n v="0"/>
    <n v="200"/>
    <n v="61"/>
    <n v="137"/>
    <x v="2"/>
  </r>
  <r>
    <x v="9"/>
    <x v="1"/>
    <n v="4"/>
    <n v="2"/>
    <n v="2"/>
    <x v="0"/>
    <n v="454314.18999999994"/>
    <n v="350054.66"/>
    <n v="104259.53"/>
    <n v="0"/>
    <n v="454314.19"/>
    <n v="0"/>
    <n v="4"/>
    <n v="0"/>
    <n v="454314.19"/>
    <n v="0"/>
    <n v="4"/>
    <n v="2"/>
    <n v="2"/>
    <x v="0"/>
  </r>
  <r>
    <x v="9"/>
    <x v="2"/>
    <n v="7"/>
    <n v="1"/>
    <n v="6"/>
    <x v="0"/>
    <n v="569775.44000000006"/>
    <n v="158465.98000000001"/>
    <n v="411309.46"/>
    <n v="0"/>
    <n v="569775.43999999994"/>
    <n v="569775.43999999994"/>
    <n v="7"/>
    <n v="0"/>
    <n v="569775.43999999994"/>
    <n v="0"/>
    <n v="7"/>
    <n v="1"/>
    <n v="6"/>
    <x v="0"/>
  </r>
  <r>
    <x v="9"/>
    <x v="3"/>
    <n v="9"/>
    <n v="5"/>
    <n v="4"/>
    <x v="0"/>
    <n v="799036.17"/>
    <n v="540086.55000000005"/>
    <n v="258949.62"/>
    <n v="0"/>
    <n v="799036.17"/>
    <n v="799036.17"/>
    <n v="8"/>
    <n v="1"/>
    <n v="746912.72"/>
    <n v="52123.45"/>
    <n v="6"/>
    <n v="4"/>
    <n v="2"/>
    <x v="0"/>
  </r>
  <r>
    <x v="9"/>
    <x v="4"/>
    <n v="1"/>
    <n v="0"/>
    <n v="1"/>
    <x v="0"/>
    <n v="4643.58"/>
    <n v="0"/>
    <n v="4643.58"/>
    <n v="0"/>
    <n v="4643.58"/>
    <n v="4643.58"/>
    <n v="1"/>
    <n v="0"/>
    <n v="4643.58"/>
    <n v="0"/>
    <n v="1"/>
    <n v="0"/>
    <n v="1"/>
    <x v="0"/>
  </r>
  <r>
    <x v="9"/>
    <x v="5"/>
    <n v="237"/>
    <n v="74"/>
    <n v="161"/>
    <x v="5"/>
    <n v="29374060.740000002"/>
    <n v="9235333.8600000013"/>
    <n v="19220613.060000002"/>
    <n v="918113.82"/>
    <n v="2114124.75"/>
    <n v="1373455.19"/>
    <n v="236"/>
    <n v="1"/>
    <n v="29321937.289999999"/>
    <n v="52123.45"/>
    <n v="217"/>
    <n v="68"/>
    <n v="147"/>
    <x v="2"/>
  </r>
  <r>
    <x v="10"/>
    <x v="0"/>
    <n v="3778"/>
    <n v="1117"/>
    <n v="2661"/>
    <x v="0"/>
    <n v="70712742.381499887"/>
    <n v="24993684.453699987"/>
    <n v="45719057.927799895"/>
    <n v="0"/>
    <n v="1428130.4640000002"/>
    <n v="0"/>
    <n v="3375"/>
    <n v="403"/>
    <n v="59779673.96299988"/>
    <n v="10933068.418500002"/>
    <n v="3778"/>
    <n v="1117"/>
    <n v="2661"/>
    <x v="0"/>
  </r>
  <r>
    <x v="10"/>
    <x v="1"/>
    <n v="88"/>
    <n v="29"/>
    <n v="59"/>
    <x v="0"/>
    <n v="1669965.8000000003"/>
    <n v="687496.03170000028"/>
    <n v="982469.7683"/>
    <n v="0"/>
    <n v="1315775.6917000001"/>
    <n v="0"/>
    <n v="76"/>
    <n v="12"/>
    <n v="1242527.1517000003"/>
    <n v="427438.6483"/>
    <n v="88"/>
    <n v="29"/>
    <n v="59"/>
    <x v="0"/>
  </r>
  <r>
    <x v="10"/>
    <x v="2"/>
    <n v="71"/>
    <n v="23"/>
    <n v="48"/>
    <x v="0"/>
    <n v="941282.29959999991"/>
    <n v="348400.98499999999"/>
    <n v="592881.31459999993"/>
    <n v="0"/>
    <n v="865532.08169999986"/>
    <n v="673680.3916999998"/>
    <n v="61"/>
    <n v="10"/>
    <n v="651649.23169999989"/>
    <n v="289633.06789999997"/>
    <n v="71"/>
    <n v="23"/>
    <n v="48"/>
    <x v="0"/>
  </r>
  <r>
    <x v="10"/>
    <x v="3"/>
    <n v="55"/>
    <n v="20"/>
    <n v="35"/>
    <x v="0"/>
    <n v="946133.83650000009"/>
    <n v="516326.63810000004"/>
    <n v="429807.19840000005"/>
    <n v="0"/>
    <n v="812083.33650000009"/>
    <n v="722802.8465000001"/>
    <n v="51"/>
    <n v="4"/>
    <n v="777305.77250000008"/>
    <n v="168828.06399999998"/>
    <n v="55"/>
    <n v="20"/>
    <n v="35"/>
    <x v="0"/>
  </r>
  <r>
    <x v="10"/>
    <x v="4"/>
    <n v="395"/>
    <n v="123"/>
    <n v="272"/>
    <x v="0"/>
    <n v="4806168.7729999982"/>
    <n v="2290405.6623"/>
    <n v="2515763.1106999982"/>
    <n v="0"/>
    <n v="4793878.893199998"/>
    <n v="4552193.9885999979"/>
    <n v="344"/>
    <n v="51"/>
    <n v="3421757.1731999982"/>
    <n v="1384411.5998000002"/>
    <n v="395"/>
    <n v="123"/>
    <n v="272"/>
    <x v="0"/>
  </r>
  <r>
    <x v="10"/>
    <x v="5"/>
    <n v="4387"/>
    <n v="1312"/>
    <n v="3075"/>
    <x v="0"/>
    <n v="79076293.090599895"/>
    <n v="28836313.770799987"/>
    <n v="50239979.319799885"/>
    <n v="0"/>
    <n v="9215400.4670999981"/>
    <n v="5948677.2267999984"/>
    <n v="3907"/>
    <n v="480"/>
    <n v="65872913.292099878"/>
    <n v="13203379.798500001"/>
    <n v="4387"/>
    <n v="1312"/>
    <n v="3075"/>
    <x v="0"/>
  </r>
  <r>
    <x v="11"/>
    <x v="0"/>
    <n v="3124"/>
    <n v="1368"/>
    <n v="1756"/>
    <x v="0"/>
    <n v="87085654.960000455"/>
    <n v="40856143.3600007"/>
    <n v="46229511.599999756"/>
    <n v="0"/>
    <n v="0"/>
    <n v="0"/>
    <n v="3124"/>
    <n v="0"/>
    <n v="87085654.960000455"/>
    <n v="0"/>
    <n v="3124"/>
    <n v="1368"/>
    <n v="1756"/>
    <x v="0"/>
  </r>
  <r>
    <x v="11"/>
    <x v="1"/>
    <n v="157"/>
    <n v="52"/>
    <n v="105"/>
    <x v="0"/>
    <n v="3624771.0500000045"/>
    <n v="1175230.4899999984"/>
    <n v="2449540.5600000061"/>
    <n v="0"/>
    <n v="0"/>
    <n v="0"/>
    <n v="157"/>
    <n v="0"/>
    <n v="3624771.0500000045"/>
    <n v="0"/>
    <n v="157"/>
    <n v="52"/>
    <n v="105"/>
    <x v="0"/>
  </r>
  <r>
    <x v="11"/>
    <x v="2"/>
    <n v="154"/>
    <n v="58"/>
    <n v="96"/>
    <x v="0"/>
    <n v="3747756.8300000038"/>
    <n v="1381837.0800000019"/>
    <n v="2365919.7500000019"/>
    <n v="0"/>
    <n v="3747756.8299999908"/>
    <n v="3747756.8310243767"/>
    <n v="154"/>
    <n v="0"/>
    <n v="3747756.8300000038"/>
    <n v="0"/>
    <n v="154"/>
    <n v="58"/>
    <n v="96"/>
    <x v="0"/>
  </r>
  <r>
    <x v="11"/>
    <x v="3"/>
    <n v="126"/>
    <n v="50"/>
    <n v="76"/>
    <x v="0"/>
    <n v="2969153.1299999878"/>
    <n v="1106335.9599999972"/>
    <n v="1862817.1699999906"/>
    <n v="0"/>
    <n v="2969153.129999958"/>
    <n v="2969153.1307639405"/>
    <n v="126"/>
    <n v="0"/>
    <n v="2969153.1299999878"/>
    <n v="0"/>
    <n v="126"/>
    <n v="50"/>
    <n v="76"/>
    <x v="0"/>
  </r>
  <r>
    <x v="11"/>
    <x v="4"/>
    <n v="283"/>
    <n v="100"/>
    <n v="183"/>
    <x v="0"/>
    <n v="6646441.0500000007"/>
    <n v="2394629.39"/>
    <n v="4251811.66"/>
    <n v="0"/>
    <n v="6646441.0499999998"/>
    <n v="6646441.0476153726"/>
    <n v="283"/>
    <n v="0"/>
    <n v="6646441.0500000007"/>
    <n v="0"/>
    <n v="283"/>
    <n v="100"/>
    <n v="183"/>
    <x v="0"/>
  </r>
  <r>
    <x v="11"/>
    <x v="5"/>
    <n v="3844"/>
    <n v="1628"/>
    <n v="2216"/>
    <x v="0"/>
    <n v="104073777.02000044"/>
    <n v="46914176.280000687"/>
    <n v="57159600.739999741"/>
    <n v="0"/>
    <n v="13363351.009403691"/>
    <n v="13363351.009403691"/>
    <n v="3844"/>
    <n v="0"/>
    <n v="104073777.02000044"/>
    <n v="0"/>
    <n v="3844"/>
    <n v="1628"/>
    <n v="2216"/>
    <x v="0"/>
  </r>
  <r>
    <x v="12"/>
    <x v="0"/>
    <n v="18245"/>
    <n v="9078"/>
    <n v="9167"/>
    <x v="0"/>
    <n v="244517966.44999924"/>
    <n v="150111860.50000018"/>
    <n v="94406105.949999064"/>
    <n v="0"/>
    <n v="25180588.080000084"/>
    <n v="0"/>
    <n v="17609"/>
    <n v="636"/>
    <n v="235850971.73999938"/>
    <n v="8666994.7099999953"/>
    <n v="15417"/>
    <n v="7686"/>
    <n v="7731"/>
    <x v="0"/>
  </r>
  <r>
    <x v="12"/>
    <x v="1"/>
    <n v="1105"/>
    <n v="589"/>
    <n v="516"/>
    <x v="0"/>
    <n v="15882184.590000015"/>
    <n v="10387886.520000014"/>
    <n v="5494298.0699999994"/>
    <n v="0"/>
    <n v="15882184.590000011"/>
    <n v="0"/>
    <n v="1075"/>
    <n v="30"/>
    <n v="15403363.020000013"/>
    <n v="478821.57000000007"/>
    <n v="942"/>
    <n v="498"/>
    <n v="444"/>
    <x v="0"/>
  </r>
  <r>
    <x v="12"/>
    <x v="2"/>
    <n v="1435"/>
    <n v="702"/>
    <n v="733"/>
    <x v="0"/>
    <n v="21962737.670000002"/>
    <n v="13992507.550000003"/>
    <n v="7970230.1199999982"/>
    <n v="0"/>
    <n v="330853.65000000002"/>
    <n v="21013399.370000001"/>
    <n v="1391"/>
    <n v="44"/>
    <n v="21187429.829999991"/>
    <n v="775307.83999999985"/>
    <n v="1224"/>
    <n v="621"/>
    <n v="603"/>
    <x v="0"/>
  </r>
  <r>
    <x v="12"/>
    <x v="3"/>
    <n v="1198"/>
    <n v="604"/>
    <n v="594"/>
    <x v="0"/>
    <n v="18043282.72000001"/>
    <n v="11964583.340000007"/>
    <n v="6078699.3800000036"/>
    <n v="0"/>
    <n v="428841.76"/>
    <n v="16896875.070000015"/>
    <n v="1171"/>
    <n v="27"/>
    <n v="17548596.480000027"/>
    <n v="494686.23999999993"/>
    <n v="1051"/>
    <n v="529"/>
    <n v="522"/>
    <x v="0"/>
  </r>
  <r>
    <x v="12"/>
    <x v="4"/>
    <n v="3080"/>
    <n v="1559"/>
    <n v="1521"/>
    <x v="0"/>
    <n v="42797360.280000076"/>
    <n v="28125884.880000055"/>
    <n v="14671475.400000021"/>
    <n v="0"/>
    <n v="867641.02"/>
    <n v="40381079.390000157"/>
    <n v="3026"/>
    <n v="54"/>
    <n v="42014845.560000107"/>
    <n v="782514.71999999974"/>
    <n v="2611"/>
    <n v="1335"/>
    <n v="1276"/>
    <x v="0"/>
  </r>
  <r>
    <x v="12"/>
    <x v="5"/>
    <n v="25063"/>
    <n v="12532"/>
    <n v="12531"/>
    <x v="0"/>
    <n v="343203531.70999938"/>
    <n v="214582722.79000026"/>
    <n v="128620808.91999909"/>
    <n v="0"/>
    <n v="42690109.100000091"/>
    <n v="78291353.830000162"/>
    <n v="24272"/>
    <n v="791"/>
    <n v="332005206.62999952"/>
    <n v="11198325.079999994"/>
    <n v="21245"/>
    <n v="10669"/>
    <n v="10576"/>
    <x v="0"/>
  </r>
  <r>
    <x v="13"/>
    <x v="0"/>
    <n v="4142"/>
    <n v="3710"/>
    <n v="425"/>
    <x v="6"/>
    <n v="267096967.20999974"/>
    <n v="239264482.66999984"/>
    <n v="25735124.510000024"/>
    <n v="2097360.0300000003"/>
    <n v="0"/>
    <n v="1106797.3499999999"/>
    <n v="3"/>
    <n v="4139"/>
    <n v="100108.91"/>
    <n v="266996858.29999977"/>
    <n v="2394"/>
    <n v="2132"/>
    <n v="256"/>
    <x v="3"/>
  </r>
  <r>
    <x v="13"/>
    <x v="1"/>
    <n v="3"/>
    <n v="3"/>
    <n v="0"/>
    <x v="0"/>
    <n v="1047197.8999999999"/>
    <n v="1047197.8999999999"/>
    <n v="0"/>
    <n v="0"/>
    <n v="0"/>
    <n v="0"/>
    <n v="0"/>
    <n v="3"/>
    <n v="0"/>
    <n v="1047197.8999999999"/>
    <n v="0"/>
    <n v="0"/>
    <n v="0"/>
    <x v="0"/>
  </r>
  <r>
    <x v="1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4"/>
    <n v="129"/>
    <n v="116"/>
    <n v="13"/>
    <x v="0"/>
    <n v="6390258.3600000022"/>
    <n v="5818621.6100000022"/>
    <n v="571636.75"/>
    <n v="0"/>
    <n v="0"/>
    <n v="5334895.9500000011"/>
    <n v="0"/>
    <n v="129"/>
    <n v="0"/>
    <n v="6390258.3600000022"/>
    <n v="104"/>
    <n v="95"/>
    <n v="9"/>
    <x v="0"/>
  </r>
  <r>
    <x v="13"/>
    <x v="5"/>
    <n v="4274"/>
    <n v="3829"/>
    <n v="438"/>
    <x v="6"/>
    <n v="274534423.46999973"/>
    <n v="246130302.17999986"/>
    <n v="26306761.260000024"/>
    <n v="2097360.0300000003"/>
    <n v="0"/>
    <n v="6441693.3000000007"/>
    <n v="3"/>
    <n v="4271"/>
    <n v="100108.91"/>
    <n v="274434314.55999976"/>
    <n v="2498"/>
    <n v="2227"/>
    <n v="265"/>
    <x v="3"/>
  </r>
  <r>
    <x v="14"/>
    <x v="0"/>
    <n v="993"/>
    <n v="238"/>
    <n v="755"/>
    <x v="0"/>
    <n v="22719786.670000002"/>
    <n v="7619142.7800000003"/>
    <n v="15100643.890000001"/>
    <n v="0"/>
    <n v="432162.47"/>
    <n v="0"/>
    <n v="748"/>
    <n v="245"/>
    <n v="17840385.34"/>
    <n v="4879401.33"/>
    <n v="983"/>
    <n v="232"/>
    <n v="751"/>
    <x v="0"/>
  </r>
  <r>
    <x v="14"/>
    <x v="1"/>
    <n v="38"/>
    <n v="7"/>
    <n v="31"/>
    <x v="0"/>
    <n v="508937.27"/>
    <n v="296123.25"/>
    <n v="212814.02"/>
    <n v="0"/>
    <n v="508937.27"/>
    <n v="0"/>
    <n v="19"/>
    <n v="19"/>
    <n v="414678.16"/>
    <n v="94259.11"/>
    <n v="38"/>
    <n v="7"/>
    <n v="31"/>
    <x v="0"/>
  </r>
  <r>
    <x v="14"/>
    <x v="2"/>
    <n v="46"/>
    <n v="11"/>
    <n v="35"/>
    <x v="0"/>
    <n v="958482.56"/>
    <n v="558522.21"/>
    <n v="399960.35"/>
    <n v="0"/>
    <n v="0"/>
    <n v="958482.56"/>
    <n v="29"/>
    <n v="17"/>
    <n v="467943.02"/>
    <n v="490539.54"/>
    <n v="46"/>
    <n v="11"/>
    <n v="35"/>
    <x v="0"/>
  </r>
  <r>
    <x v="14"/>
    <x v="3"/>
    <n v="54"/>
    <n v="14"/>
    <n v="40"/>
    <x v="0"/>
    <n v="761155.56"/>
    <n v="291145.02"/>
    <n v="470010.54"/>
    <n v="0"/>
    <n v="59166.89"/>
    <n v="626778.66"/>
    <n v="25"/>
    <n v="29"/>
    <n v="482454.78"/>
    <n v="278700.78000000003"/>
    <n v="52"/>
    <n v="13"/>
    <n v="39"/>
    <x v="0"/>
  </r>
  <r>
    <x v="14"/>
    <x v="4"/>
    <n v="169"/>
    <n v="62"/>
    <n v="107"/>
    <x v="0"/>
    <n v="3866028.59"/>
    <n v="2189476.0299999998"/>
    <n v="1676552.56"/>
    <n v="0"/>
    <n v="100827.32"/>
    <n v="3265416.05"/>
    <n v="86"/>
    <n v="83"/>
    <n v="1461560.06"/>
    <n v="2404468.5299999998"/>
    <n v="153"/>
    <n v="55"/>
    <n v="98"/>
    <x v="0"/>
  </r>
  <r>
    <x v="14"/>
    <x v="5"/>
    <n v="1300"/>
    <n v="332"/>
    <n v="968"/>
    <x v="0"/>
    <n v="28814390.649999999"/>
    <n v="10954409.289999999"/>
    <n v="17859981.359999999"/>
    <n v="0"/>
    <n v="1101093.95"/>
    <n v="4850677.2699999996"/>
    <n v="907"/>
    <n v="393"/>
    <n v="20667021.359999999"/>
    <n v="8147369.290000001"/>
    <n v="1272"/>
    <n v="318"/>
    <n v="954"/>
    <x v="0"/>
  </r>
  <r>
    <x v="15"/>
    <x v="0"/>
    <n v="29082"/>
    <n v="14800"/>
    <n v="14282"/>
    <x v="0"/>
    <n v="829160494.14999998"/>
    <n v="487684607.9600004"/>
    <n v="341475886.19000286"/>
    <n v="0"/>
    <n v="23331283.259999983"/>
    <n v="98128.83"/>
    <n v="20877"/>
    <n v="8205"/>
    <n v="484009063.40000278"/>
    <n v="345151430.7500025"/>
    <n v="24746"/>
    <n v="12551"/>
    <n v="12195"/>
    <x v="0"/>
  </r>
  <r>
    <x v="15"/>
    <x v="1"/>
    <n v="247"/>
    <n v="128"/>
    <n v="119"/>
    <x v="0"/>
    <n v="3273875.2699999986"/>
    <n v="1827475.3100000008"/>
    <n v="1446399.9600000002"/>
    <n v="0"/>
    <n v="1729991.8800000008"/>
    <n v="847690.14999999967"/>
    <n v="228"/>
    <n v="19"/>
    <n v="3133096.5699999994"/>
    <n v="140778.69999999998"/>
    <n v="221"/>
    <n v="117"/>
    <n v="104"/>
    <x v="0"/>
  </r>
  <r>
    <x v="15"/>
    <x v="2"/>
    <n v="173"/>
    <n v="82"/>
    <n v="91"/>
    <x v="0"/>
    <n v="2648954.9100000006"/>
    <n v="1018717.9400000002"/>
    <n v="1630236.9700000002"/>
    <n v="0"/>
    <n v="1522487.4699999995"/>
    <n v="1034094.9000000001"/>
    <n v="160"/>
    <n v="13"/>
    <n v="2297574.0300000017"/>
    <n v="351380.88"/>
    <n v="149"/>
    <n v="70"/>
    <n v="79"/>
    <x v="0"/>
  </r>
  <r>
    <x v="15"/>
    <x v="3"/>
    <n v="174"/>
    <n v="109"/>
    <n v="65"/>
    <x v="0"/>
    <n v="2009660.0899999989"/>
    <n v="1333738.9999999995"/>
    <n v="675921.09"/>
    <n v="0"/>
    <n v="1214087.4799999991"/>
    <n v="928232.71999999974"/>
    <n v="155"/>
    <n v="19"/>
    <n v="1557360.2699999984"/>
    <n v="452299.81999999995"/>
    <n v="154"/>
    <n v="98"/>
    <n v="56"/>
    <x v="0"/>
  </r>
  <r>
    <x v="15"/>
    <x v="4"/>
    <n v="185"/>
    <n v="85"/>
    <n v="100"/>
    <x v="0"/>
    <n v="2825343.7499999995"/>
    <n v="1782923.31"/>
    <n v="1042420.4400000002"/>
    <n v="0"/>
    <n v="1617604.4700000002"/>
    <n v="1531973.3300000003"/>
    <n v="156"/>
    <n v="29"/>
    <n v="2204526.77"/>
    <n v="620816.98"/>
    <n v="165"/>
    <n v="77"/>
    <n v="88"/>
    <x v="0"/>
  </r>
  <r>
    <x v="15"/>
    <x v="5"/>
    <n v="29861"/>
    <n v="15204"/>
    <n v="14657"/>
    <x v="0"/>
    <n v="839918328.16999996"/>
    <n v="493647463.5200004"/>
    <n v="346270864.65000284"/>
    <n v="0"/>
    <n v="29415454.559999984"/>
    <n v="4440119.93"/>
    <n v="21576"/>
    <n v="8285"/>
    <n v="493201621.04000276"/>
    <n v="346716707.1300025"/>
    <n v="25435"/>
    <n v="12913"/>
    <n v="12522"/>
    <x v="0"/>
  </r>
  <r>
    <x v="16"/>
    <x v="0"/>
    <n v="63372"/>
    <n v="5960"/>
    <n v="57412"/>
    <x v="0"/>
    <n v="834822664.89000022"/>
    <n v="82678269.399999991"/>
    <n v="752144395.49000025"/>
    <n v="0"/>
    <n v="2731447.7700000005"/>
    <n v="0"/>
    <n v="59702"/>
    <n v="3670"/>
    <n v="791080751.82000005"/>
    <n v="43741913.07"/>
    <n v="53904"/>
    <n v="5349"/>
    <n v="48555"/>
    <x v="0"/>
  </r>
  <r>
    <x v="16"/>
    <x v="1"/>
    <n v="612"/>
    <n v="54"/>
    <n v="558"/>
    <x v="0"/>
    <n v="8888295.870000001"/>
    <n v="785204.5"/>
    <n v="8103091.3700000001"/>
    <n v="0"/>
    <n v="5903489.8700000001"/>
    <n v="0"/>
    <n v="569"/>
    <n v="43"/>
    <n v="8484176.1699999981"/>
    <n v="404119.7"/>
    <n v="419"/>
    <n v="38"/>
    <n v="381"/>
    <x v="0"/>
  </r>
  <r>
    <x v="16"/>
    <x v="2"/>
    <n v="690"/>
    <n v="83"/>
    <n v="607"/>
    <x v="0"/>
    <n v="5966710.580000001"/>
    <n v="603572.22"/>
    <n v="5363138.3600000013"/>
    <n v="0"/>
    <n v="4477676.040000001"/>
    <n v="4325582.04"/>
    <n v="632"/>
    <n v="58"/>
    <n v="5461559.7300000014"/>
    <n v="505150.85"/>
    <n v="553"/>
    <n v="71"/>
    <n v="482"/>
    <x v="0"/>
  </r>
  <r>
    <x v="16"/>
    <x v="3"/>
    <n v="555"/>
    <n v="76"/>
    <n v="479"/>
    <x v="0"/>
    <n v="4775255.0900000017"/>
    <n v="757154.04000000015"/>
    <n v="4018101.0500000017"/>
    <n v="0"/>
    <n v="4059266.0900000012"/>
    <n v="3906349.0900000003"/>
    <n v="505"/>
    <n v="50"/>
    <n v="4258910.2700000033"/>
    <n v="516344.82"/>
    <n v="476"/>
    <n v="70"/>
    <n v="406"/>
    <x v="0"/>
  </r>
  <r>
    <x v="16"/>
    <x v="4"/>
    <n v="1570"/>
    <n v="191"/>
    <n v="1379"/>
    <x v="0"/>
    <n v="11977512.470000003"/>
    <n v="1557242.1300000004"/>
    <n v="10420270.340000002"/>
    <n v="0"/>
    <n v="10637967.469999984"/>
    <n v="10436997.99999998"/>
    <n v="1429"/>
    <n v="141"/>
    <n v="11059147.709999997"/>
    <n v="918364.76"/>
    <n v="1409"/>
    <n v="177"/>
    <n v="1232"/>
    <x v="0"/>
  </r>
  <r>
    <x v="16"/>
    <x v="5"/>
    <n v="66799"/>
    <n v="6364"/>
    <n v="60435"/>
    <x v="0"/>
    <n v="866430438.90000033"/>
    <n v="86381442.289999992"/>
    <n v="780048996.61000025"/>
    <n v="0"/>
    <n v="27809847.239999987"/>
    <n v="18668929.12999998"/>
    <n v="62837"/>
    <n v="3962"/>
    <n v="820344545.70000005"/>
    <n v="46085893.200000003"/>
    <n v="56761"/>
    <n v="5705"/>
    <n v="51056"/>
    <x v="0"/>
  </r>
  <r>
    <x v="17"/>
    <x v="0"/>
    <n v="775"/>
    <n v="290"/>
    <n v="485"/>
    <x v="7"/>
    <n v="20030173.629999999"/>
    <n v="7689641.2699999996"/>
    <n v="12340532.359999999"/>
    <s v="N/A"/>
    <n v="710795.63"/>
    <n v="0"/>
    <n v="775"/>
    <s v="N/A"/>
    <n v="20030173.629999999"/>
    <s v="N/A"/>
    <s v="N/A"/>
    <s v="N/A"/>
    <s v="N/A"/>
    <x v="4"/>
  </r>
  <r>
    <x v="17"/>
    <x v="1"/>
    <n v="22"/>
    <n v="5"/>
    <n v="17"/>
    <x v="7"/>
    <n v="351027.28"/>
    <n v="53082.29"/>
    <n v="297944.99"/>
    <s v="N/A"/>
    <n v="647199.53"/>
    <n v="0"/>
    <n v="22"/>
    <s v="N/A"/>
    <n v="351027.28"/>
    <s v="N/A"/>
    <s v="N/A"/>
    <s v="N/A"/>
    <s v="N/A"/>
    <x v="4"/>
  </r>
  <r>
    <x v="17"/>
    <x v="2"/>
    <n v="11"/>
    <n v="5"/>
    <n v="6"/>
    <x v="7"/>
    <n v="243398.75"/>
    <n v="120814.48"/>
    <n v="122584.27"/>
    <s v="N/A"/>
    <n v="0"/>
    <n v="347476.27"/>
    <n v="11"/>
    <s v="N/A"/>
    <n v="243398.75"/>
    <s v="N/A"/>
    <s v="N/A"/>
    <s v="N/A"/>
    <s v="N/A"/>
    <x v="4"/>
  </r>
  <r>
    <x v="17"/>
    <x v="3"/>
    <n v="14"/>
    <n v="7"/>
    <n v="7"/>
    <x v="7"/>
    <n v="315265.58"/>
    <n v="169564.27"/>
    <n v="145701.31"/>
    <s v="N/A"/>
    <n v="0"/>
    <n v="257883.27"/>
    <n v="14"/>
    <s v="N/A"/>
    <n v="315265.58"/>
    <s v="N/A"/>
    <s v="N/A"/>
    <s v="N/A"/>
    <s v="N/A"/>
    <x v="4"/>
  </r>
  <r>
    <x v="17"/>
    <x v="4"/>
    <n v="38"/>
    <n v="18"/>
    <n v="20"/>
    <x v="7"/>
    <n v="1334390.24"/>
    <n v="1010994.01"/>
    <n v="323396.23"/>
    <s v="N/A"/>
    <n v="0"/>
    <n v="1514610.4"/>
    <n v="38"/>
    <s v="N/A"/>
    <n v="1334390.24"/>
    <s v="N/A"/>
    <s v="N/A"/>
    <s v="N/A"/>
    <s v="N/A"/>
    <x v="4"/>
  </r>
  <r>
    <x v="17"/>
    <x v="5"/>
    <n v="860"/>
    <n v="325"/>
    <n v="535"/>
    <x v="0"/>
    <n v="22274255.479999997"/>
    <n v="9044096.3200000003"/>
    <n v="13230159.16"/>
    <n v="0"/>
    <n v="1357995.1600000001"/>
    <n v="2119969.94"/>
    <n v="860"/>
    <s v="N/A"/>
    <n v="22274255.479999997"/>
    <s v="N/A"/>
    <s v="N/A"/>
    <s v="N/A"/>
    <s v="N/A"/>
    <x v="4"/>
  </r>
  <r>
    <x v="18"/>
    <x v="0"/>
    <n v="4529"/>
    <n v="1603"/>
    <n v="2923"/>
    <x v="8"/>
    <n v="193795509.69999999"/>
    <n v="94114026.239999995"/>
    <n v="98758552.099999994"/>
    <n v="922931.36"/>
    <n v="1241185.47"/>
    <n v="0"/>
    <n v="4047"/>
    <n v="482"/>
    <n v="169424504.03"/>
    <n v="24371005.670000002"/>
    <n v="4351"/>
    <n v="1542"/>
    <n v="2806"/>
    <x v="5"/>
  </r>
  <r>
    <x v="18"/>
    <x v="1"/>
    <n v="117"/>
    <n v="46"/>
    <n v="71"/>
    <x v="0"/>
    <n v="3376159.34"/>
    <n v="1740102.44"/>
    <n v="1636056.9"/>
    <n v="0"/>
    <n v="2859164.74"/>
    <n v="0"/>
    <n v="105"/>
    <n v="12"/>
    <n v="2918100.67"/>
    <n v="458058.67"/>
    <n v="115"/>
    <n v="45"/>
    <n v="70"/>
    <x v="0"/>
  </r>
  <r>
    <x v="18"/>
    <x v="2"/>
    <n v="48"/>
    <n v="24"/>
    <n v="24"/>
    <x v="0"/>
    <n v="1278630.26"/>
    <n v="799880.44"/>
    <n v="478749.82"/>
    <n v="0"/>
    <n v="1278630.27"/>
    <n v="1278630.27"/>
    <n v="44"/>
    <n v="4"/>
    <n v="1249620.01"/>
    <n v="29010.26"/>
    <n v="48"/>
    <n v="24"/>
    <n v="24"/>
    <x v="0"/>
  </r>
  <r>
    <x v="18"/>
    <x v="3"/>
    <n v="34"/>
    <n v="11"/>
    <n v="23"/>
    <x v="0"/>
    <n v="1313760.8599999999"/>
    <n v="596321.81999999995"/>
    <n v="717439.04"/>
    <n v="0"/>
    <n v="1313760.8600000001"/>
    <n v="1286079.8400000001"/>
    <n v="26"/>
    <n v="8"/>
    <n v="1078335.81"/>
    <n v="235425.05"/>
    <n v="32"/>
    <n v="10"/>
    <n v="22"/>
    <x v="0"/>
  </r>
  <r>
    <x v="18"/>
    <x v="4"/>
    <n v="188"/>
    <n v="77"/>
    <n v="111"/>
    <x v="0"/>
    <n v="6468476.5099999998"/>
    <n v="3901344.03"/>
    <n v="2567132.48"/>
    <n v="0"/>
    <n v="5869502.9800000004"/>
    <n v="5855128.25"/>
    <n v="162"/>
    <n v="26"/>
    <n v="5042324.5599999996"/>
    <n v="1426151.95"/>
    <n v="181"/>
    <n v="73"/>
    <n v="108"/>
    <x v="0"/>
  </r>
  <r>
    <x v="18"/>
    <x v="5"/>
    <n v="4916"/>
    <n v="1761"/>
    <n v="3152"/>
    <x v="8"/>
    <n v="206232536.66999999"/>
    <n v="101151674.96999998"/>
    <n v="104157930.34"/>
    <n v="922931.36"/>
    <n v="12562244.32"/>
    <n v="8419838.3599999994"/>
    <n v="4384"/>
    <n v="532"/>
    <n v="179712885.07999998"/>
    <n v="26519651.600000005"/>
    <n v="4727"/>
    <n v="1694"/>
    <n v="3030"/>
    <x v="5"/>
  </r>
  <r>
    <x v="19"/>
    <x v="0"/>
    <n v="354"/>
    <n v="69"/>
    <n v="285"/>
    <x v="0"/>
    <n v="16978743.509999998"/>
    <n v="2760470.0799999996"/>
    <n v="14218273.43"/>
    <n v="0"/>
    <n v="185964.09"/>
    <n v="0"/>
    <n v="1103"/>
    <n v="0"/>
    <n v="16978743.509999998"/>
    <n v="0"/>
    <n v="1103"/>
    <n v="147"/>
    <n v="956"/>
    <x v="0"/>
  </r>
  <r>
    <x v="19"/>
    <x v="1"/>
    <n v="40"/>
    <n v="6"/>
    <n v="34"/>
    <x v="0"/>
    <n v="392024.16000000003"/>
    <n v="65973.36"/>
    <n v="326050.8"/>
    <n v="0"/>
    <n v="392024.16000000003"/>
    <n v="0"/>
    <n v="40"/>
    <n v="0"/>
    <n v="392024.16000000003"/>
    <n v="0"/>
    <n v="40"/>
    <n v="6"/>
    <n v="34"/>
    <x v="0"/>
  </r>
  <r>
    <x v="19"/>
    <x v="2"/>
    <n v="27"/>
    <n v="2"/>
    <n v="25"/>
    <x v="0"/>
    <n v="292592.27"/>
    <n v="24050.68"/>
    <n v="268541.59000000003"/>
    <n v="0"/>
    <n v="292592.27"/>
    <n v="292592.27"/>
    <n v="27"/>
    <n v="0"/>
    <n v="292592.27"/>
    <n v="0"/>
    <n v="27"/>
    <n v="2"/>
    <n v="25"/>
    <x v="0"/>
  </r>
  <r>
    <x v="19"/>
    <x v="3"/>
    <n v="19"/>
    <n v="4"/>
    <n v="15"/>
    <x v="0"/>
    <n v="278202.5"/>
    <n v="154044.90999999997"/>
    <n v="124157.59"/>
    <n v="0"/>
    <n v="278202.5"/>
    <n v="278202.5"/>
    <n v="19"/>
    <n v="0"/>
    <n v="278202.5"/>
    <n v="0"/>
    <n v="19"/>
    <n v="4"/>
    <n v="15"/>
    <x v="0"/>
  </r>
  <r>
    <x v="19"/>
    <x v="4"/>
    <n v="88"/>
    <n v="21"/>
    <n v="67"/>
    <x v="0"/>
    <n v="1189889.17"/>
    <n v="376620.74"/>
    <n v="813268.42999999993"/>
    <n v="0"/>
    <n v="1189889.17"/>
    <n v="1189889.17"/>
    <n v="88"/>
    <n v="0"/>
    <n v="1189889.17"/>
    <n v="0"/>
    <n v="88"/>
    <n v="21"/>
    <n v="67"/>
    <x v="0"/>
  </r>
  <r>
    <x v="19"/>
    <x v="5"/>
    <n v="1277"/>
    <n v="180"/>
    <n v="1097"/>
    <x v="0"/>
    <n v="19131451.609999999"/>
    <n v="3381159.7699999996"/>
    <n v="15750291.840000002"/>
    <n v="0"/>
    <n v="2338672.1899999995"/>
    <n v="1760683.94"/>
    <n v="1277"/>
    <n v="0"/>
    <n v="19131451.609999999"/>
    <n v="0"/>
    <n v="1277"/>
    <n v="180"/>
    <n v="1097"/>
    <x v="0"/>
  </r>
  <r>
    <x v="20"/>
    <x v="0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1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2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3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4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5"/>
    <s v="N/A"/>
    <s v="N/A"/>
    <s v="N/A"/>
    <x v="7"/>
    <n v="0"/>
    <s v="N/A"/>
    <s v="N/A"/>
    <s v="N/A"/>
    <s v="N/A"/>
    <s v="N/A"/>
    <s v="N/A"/>
    <s v="N/A"/>
    <s v="N/A"/>
    <s v="N/A"/>
    <s v="N/A"/>
    <s v="N/A"/>
    <s v="N/A"/>
    <x v="4"/>
  </r>
  <r>
    <x v="21"/>
    <x v="0"/>
    <n v="5528"/>
    <n v="647"/>
    <n v="4881"/>
    <x v="0"/>
    <n v="58459158.5"/>
    <n v="8747906.4847999997"/>
    <n v="49711252.016199999"/>
    <n v="0"/>
    <n v="99563.078899999993"/>
    <n v="0"/>
    <n v="3230"/>
    <n v="2298"/>
    <n v="36039357.957099997"/>
    <n v="22419800.543900002"/>
    <n v="5528"/>
    <n v="647"/>
    <n v="4881"/>
    <x v="0"/>
  </r>
  <r>
    <x v="21"/>
    <x v="1"/>
    <n v="41"/>
    <n v="7"/>
    <n v="34"/>
    <x v="0"/>
    <n v="198469.1"/>
    <n v="69290.468500000003"/>
    <n v="129178.62820000001"/>
    <n v="0"/>
    <n v="187128.29749999999"/>
    <n v="0"/>
    <n v="26"/>
    <n v="15"/>
    <n v="102437.41869999999"/>
    <n v="96031.678"/>
    <n v="41"/>
    <n v="7"/>
    <n v="34"/>
    <x v="0"/>
  </r>
  <r>
    <x v="21"/>
    <x v="2"/>
    <n v="71"/>
    <n v="8"/>
    <n v="63"/>
    <x v="0"/>
    <n v="255393.66"/>
    <n v="45792.823699999994"/>
    <n v="209600.8315"/>
    <n v="0"/>
    <n v="0"/>
    <n v="239963.5552"/>
    <n v="44"/>
    <n v="27"/>
    <n v="202044.79089999999"/>
    <n v="53348.864300000001"/>
    <n v="71"/>
    <n v="8"/>
    <n v="63"/>
    <x v="0"/>
  </r>
  <r>
    <x v="21"/>
    <x v="3"/>
    <n v="58"/>
    <n v="11"/>
    <n v="47"/>
    <x v="0"/>
    <n v="153011.51999999999"/>
    <n v="39503.554899999996"/>
    <n v="113507.9632"/>
    <n v="0"/>
    <n v="0"/>
    <n v="153011.5981"/>
    <n v="30"/>
    <n v="28"/>
    <n v="77405.848100000003"/>
    <n v="75605.67"/>
    <n v="58"/>
    <n v="11"/>
    <n v="47"/>
    <x v="0"/>
  </r>
  <r>
    <x v="21"/>
    <x v="4"/>
    <n v="312"/>
    <n v="44"/>
    <n v="268"/>
    <x v="0"/>
    <n v="1391617.82"/>
    <n v="217719.20390000002"/>
    <n v="1173898.6144000001"/>
    <n v="0"/>
    <n v="0"/>
    <n v="1381152.6662000001"/>
    <n v="203"/>
    <n v="109"/>
    <n v="935834.6666"/>
    <n v="455783.15169999999"/>
    <n v="312"/>
    <n v="44"/>
    <n v="268"/>
    <x v="0"/>
  </r>
  <r>
    <x v="21"/>
    <x v="5"/>
    <n v="0"/>
    <n v="0"/>
    <n v="0"/>
    <x v="0"/>
    <n v="60457650.600000001"/>
    <n v="0"/>
    <n v="0"/>
    <n v="0"/>
    <n v="0"/>
    <n v="0"/>
    <n v="0"/>
    <n v="0"/>
    <n v="0"/>
    <n v="0"/>
    <n v="0"/>
    <n v="0"/>
    <n v="0"/>
    <x v="0"/>
  </r>
  <r>
    <x v="22"/>
    <x v="0"/>
    <n v="5425"/>
    <n v="664"/>
    <n v="4761"/>
    <x v="0"/>
    <n v="61062758.780000001"/>
    <n v="9231343.6799999997"/>
    <n v="51831415.100000001"/>
    <n v="0"/>
    <n v="6999607.4399999995"/>
    <n v="0"/>
    <n v="4000"/>
    <n v="1425"/>
    <n v="47407646.170000002"/>
    <n v="13655113.309999999"/>
    <n v="5425"/>
    <n v="664"/>
    <n v="4761"/>
    <x v="0"/>
  </r>
  <r>
    <x v="22"/>
    <x v="1"/>
    <n v="325"/>
    <n v="36"/>
    <n v="289"/>
    <x v="0"/>
    <n v="1654265.85"/>
    <n v="263115.74"/>
    <n v="1391150.1099999999"/>
    <n v="0"/>
    <n v="1654265.85"/>
    <n v="0"/>
    <n v="223"/>
    <n v="102"/>
    <n v="1253485.1600000001"/>
    <n v="400780.68999999994"/>
    <n v="325"/>
    <n v="36"/>
    <n v="289"/>
    <x v="0"/>
  </r>
  <r>
    <x v="22"/>
    <x v="2"/>
    <n v="229"/>
    <n v="44"/>
    <n v="185"/>
    <x v="0"/>
    <n v="1493778.226"/>
    <n v="370652.32"/>
    <n v="1123125.9060000002"/>
    <n v="0"/>
    <n v="0"/>
    <n v="1493778.2299999997"/>
    <n v="169"/>
    <n v="60"/>
    <n v="1157672.6599999999"/>
    <n v="336105.57000000007"/>
    <n v="229"/>
    <n v="44"/>
    <n v="185"/>
    <x v="0"/>
  </r>
  <r>
    <x v="22"/>
    <x v="3"/>
    <n v="353"/>
    <n v="47"/>
    <n v="306"/>
    <x v="0"/>
    <n v="1596440.16"/>
    <n v="331431.39999999997"/>
    <n v="1265008.76"/>
    <n v="0"/>
    <n v="0"/>
    <n v="1596440.16"/>
    <n v="243"/>
    <n v="110"/>
    <n v="1245689.23"/>
    <n v="350750.92999999993"/>
    <n v="353"/>
    <n v="47"/>
    <n v="306"/>
    <x v="0"/>
  </r>
  <r>
    <x v="22"/>
    <x v="4"/>
    <n v="3204"/>
    <n v="435"/>
    <n v="2769"/>
    <x v="0"/>
    <n v="14797890.849999998"/>
    <n v="3103120.45"/>
    <n v="11694770.4"/>
    <n v="0"/>
    <n v="0"/>
    <n v="14797890.850000001"/>
    <n v="2557"/>
    <n v="647"/>
    <n v="11702070.52"/>
    <n v="3095820.33"/>
    <n v="3204"/>
    <n v="435"/>
    <n v="2769"/>
    <x v="0"/>
  </r>
  <r>
    <x v="22"/>
    <x v="5"/>
    <n v="9536"/>
    <n v="1226"/>
    <n v="8310"/>
    <x v="0"/>
    <n v="80605133.865999997"/>
    <n v="13299663.59"/>
    <n v="67305470.275999993"/>
    <n v="0"/>
    <n v="8653873.2899999991"/>
    <n v="17888109.240000002"/>
    <n v="7192"/>
    <n v="2344"/>
    <n v="62766563.739999995"/>
    <n v="17838570.829999998"/>
    <n v="9536"/>
    <n v="1226"/>
    <n v="8310"/>
    <x v="0"/>
  </r>
  <r>
    <x v="23"/>
    <x v="0"/>
    <n v="249"/>
    <n v="0"/>
    <n v="0"/>
    <x v="0"/>
    <n v="18518024.643734012"/>
    <n v="0"/>
    <n v="0"/>
    <n v="0"/>
    <n v="0"/>
    <n v="0"/>
    <n v="248"/>
    <n v="0"/>
    <n v="18518024.643734012"/>
    <n v="0"/>
    <n v="248"/>
    <n v="0"/>
    <n v="0"/>
    <x v="0"/>
  </r>
  <r>
    <x v="23"/>
    <x v="1"/>
    <n v="10"/>
    <n v="0"/>
    <n v="0"/>
    <x v="0"/>
    <n v="741477.87282253173"/>
    <n v="0"/>
    <n v="0"/>
    <n v="0"/>
    <n v="0"/>
    <n v="0"/>
    <n v="10"/>
    <n v="0"/>
    <n v="741477.87282253173"/>
    <n v="0"/>
    <n v="10"/>
    <n v="0"/>
    <n v="0"/>
    <x v="0"/>
  </r>
  <r>
    <x v="23"/>
    <x v="2"/>
    <n v="8"/>
    <n v="0"/>
    <n v="0"/>
    <x v="0"/>
    <n v="277599.76319872215"/>
    <n v="0"/>
    <n v="0"/>
    <n v="0"/>
    <n v="0"/>
    <n v="0"/>
    <n v="8"/>
    <n v="0"/>
    <n v="277599.76319872215"/>
    <n v="0"/>
    <n v="8"/>
    <n v="0"/>
    <n v="0"/>
    <x v="0"/>
  </r>
  <r>
    <x v="23"/>
    <x v="3"/>
    <n v="3"/>
    <n v="0"/>
    <n v="0"/>
    <x v="0"/>
    <n v="42657.858744012352"/>
    <n v="0"/>
    <n v="0"/>
    <n v="0"/>
    <n v="0"/>
    <n v="0"/>
    <n v="3"/>
    <n v="0"/>
    <n v="42657.858744012352"/>
    <n v="0"/>
    <n v="3"/>
    <n v="0"/>
    <n v="0"/>
    <x v="0"/>
  </r>
  <r>
    <x v="23"/>
    <x v="4"/>
    <n v="9"/>
    <n v="0"/>
    <n v="0"/>
    <x v="0"/>
    <n v="475429.53150072385"/>
    <n v="0"/>
    <n v="0"/>
    <n v="0"/>
    <n v="0"/>
    <n v="0"/>
    <n v="9"/>
    <n v="0"/>
    <n v="475429.53150072385"/>
    <n v="0"/>
    <n v="9"/>
    <n v="0"/>
    <n v="0"/>
    <x v="0"/>
  </r>
  <r>
    <x v="23"/>
    <x v="5"/>
    <n v="0"/>
    <n v="0"/>
    <n v="0"/>
    <x v="0"/>
    <n v="20055189.670000002"/>
    <n v="0"/>
    <n v="0"/>
    <n v="0"/>
    <n v="0"/>
    <n v="0"/>
    <n v="0"/>
    <n v="0"/>
    <n v="0"/>
    <n v="0"/>
    <n v="0"/>
    <n v="0"/>
    <n v="0"/>
    <x v="0"/>
  </r>
  <r>
    <x v="24"/>
    <x v="0"/>
    <n v="17105"/>
    <n v="4950"/>
    <n v="12155"/>
    <x v="0"/>
    <n v="164101200.98000005"/>
    <n v="57703811.920000106"/>
    <n v="106397389.05999994"/>
    <n v="0"/>
    <n v="7.6899999999999996E-2"/>
    <n v="0"/>
    <n v="17105"/>
    <n v="0"/>
    <n v="164101200.98000005"/>
    <n v="0"/>
    <n v="16052"/>
    <n v="4618"/>
    <n v="11434"/>
    <x v="0"/>
  </r>
  <r>
    <x v="24"/>
    <x v="1"/>
    <n v="526"/>
    <n v="183"/>
    <n v="343"/>
    <x v="0"/>
    <n v="3573303.3200000008"/>
    <n v="1433749.1099999999"/>
    <n v="2139554.2100000009"/>
    <n v="0"/>
    <n v="1"/>
    <n v="0"/>
    <n v="526"/>
    <n v="0"/>
    <n v="3573303.3200000008"/>
    <n v="0"/>
    <n v="508"/>
    <n v="177"/>
    <n v="331"/>
    <x v="0"/>
  </r>
  <r>
    <x v="24"/>
    <x v="2"/>
    <n v="696"/>
    <n v="243"/>
    <n v="453"/>
    <x v="0"/>
    <n v="3983838.399999998"/>
    <n v="1582975.6599999988"/>
    <n v="2400862.7399999993"/>
    <n v="0"/>
    <n v="0"/>
    <n v="1"/>
    <n v="696"/>
    <n v="0"/>
    <n v="3983838.399999998"/>
    <n v="0"/>
    <n v="691"/>
    <n v="242"/>
    <n v="449"/>
    <x v="0"/>
  </r>
  <r>
    <x v="24"/>
    <x v="3"/>
    <n v="559"/>
    <n v="178"/>
    <n v="381"/>
    <x v="0"/>
    <n v="3437765.9299999997"/>
    <n v="1309870.8200000008"/>
    <n v="2127895.1099999989"/>
    <n v="0"/>
    <n v="0"/>
    <n v="1"/>
    <n v="559"/>
    <n v="0"/>
    <n v="3437765.9299999997"/>
    <n v="0"/>
    <n v="556"/>
    <n v="176"/>
    <n v="380"/>
    <x v="0"/>
  </r>
  <r>
    <x v="24"/>
    <x v="4"/>
    <n v="2278"/>
    <n v="791"/>
    <n v="1487"/>
    <x v="0"/>
    <n v="11007522.389999999"/>
    <n v="4340192.7200000044"/>
    <n v="6667329.6699999943"/>
    <n v="0"/>
    <n v="0"/>
    <n v="1"/>
    <n v="2278"/>
    <n v="0"/>
    <n v="11007522.389999999"/>
    <n v="0"/>
    <n v="2267"/>
    <n v="790"/>
    <n v="1477"/>
    <x v="0"/>
  </r>
  <r>
    <x v="24"/>
    <x v="5"/>
    <n v="21164"/>
    <n v="6345"/>
    <n v="14819"/>
    <x v="0"/>
    <n v="186103631.02000004"/>
    <n v="66370600.230000108"/>
    <n v="119733030.78999993"/>
    <n v="0"/>
    <n v="0"/>
    <n v="0"/>
    <n v="21164"/>
    <n v="0"/>
    <n v="186103631.02000004"/>
    <n v="0"/>
    <n v="20074"/>
    <n v="6003"/>
    <n v="14071"/>
    <x v="0"/>
  </r>
  <r>
    <x v="25"/>
    <x v="0"/>
    <n v="4"/>
    <n v="3"/>
    <n v="1"/>
    <x v="0"/>
    <n v="559067.91"/>
    <n v="519320.55"/>
    <n v="39747.356992000001"/>
    <n v="0"/>
    <n v="0"/>
    <n v="0"/>
    <n v="4"/>
    <n v="0"/>
    <n v="559067.91"/>
    <n v="0"/>
    <n v="4"/>
    <n v="3"/>
    <n v="1"/>
    <x v="0"/>
  </r>
  <r>
    <x v="2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5"/>
    <n v="4"/>
    <n v="3"/>
    <n v="1"/>
    <x v="0"/>
    <n v="559067.91"/>
    <n v="519320.55"/>
    <n v="39747.356992000001"/>
    <n v="0"/>
    <n v="0"/>
    <n v="0"/>
    <n v="4"/>
    <n v="0"/>
    <n v="559067.91"/>
    <n v="0"/>
    <n v="4"/>
    <n v="3"/>
    <n v="1"/>
    <x v="0"/>
  </r>
  <r>
    <x v="26"/>
    <x v="0"/>
    <n v="875"/>
    <n v="254"/>
    <n v="621"/>
    <x v="0"/>
    <n v="15024778.809999999"/>
    <n v="4210351.71"/>
    <n v="10814427.1"/>
    <n v="0"/>
    <n v="101080.95"/>
    <n v="0"/>
    <n v="582"/>
    <n v="293"/>
    <n v="10937987.189999999"/>
    <n v="4086791.62"/>
    <n v="867"/>
    <n v="253"/>
    <n v="614"/>
    <x v="0"/>
  </r>
  <r>
    <x v="26"/>
    <x v="1"/>
    <n v="7"/>
    <n v="1"/>
    <n v="6"/>
    <x v="0"/>
    <n v="102152.58"/>
    <n v="1364.3"/>
    <n v="100788.28"/>
    <n v="0"/>
    <n v="102152.58"/>
    <n v="0"/>
    <n v="4"/>
    <n v="3"/>
    <n v="63265.18"/>
    <n v="38887.4"/>
    <n v="7"/>
    <n v="1"/>
    <n v="6"/>
    <x v="0"/>
  </r>
  <r>
    <x v="26"/>
    <x v="2"/>
    <n v="3"/>
    <n v="0"/>
    <n v="3"/>
    <x v="0"/>
    <n v="49209.01"/>
    <n v="0"/>
    <n v="49209.01"/>
    <n v="0"/>
    <n v="49209.01"/>
    <n v="49209.01"/>
    <n v="2"/>
    <n v="1"/>
    <n v="49209.01"/>
    <n v="0"/>
    <n v="3"/>
    <n v="0"/>
    <n v="3"/>
    <x v="0"/>
  </r>
  <r>
    <x v="26"/>
    <x v="3"/>
    <n v="7"/>
    <n v="4"/>
    <n v="3"/>
    <x v="0"/>
    <n v="77491.12"/>
    <n v="51194.53"/>
    <n v="26296.59"/>
    <n v="0"/>
    <n v="77491.12"/>
    <n v="77491.12"/>
    <n v="5"/>
    <n v="2"/>
    <n v="50326.51"/>
    <n v="27164.61"/>
    <n v="7"/>
    <n v="4"/>
    <n v="3"/>
    <x v="0"/>
  </r>
  <r>
    <x v="26"/>
    <x v="4"/>
    <n v="20"/>
    <n v="5"/>
    <n v="15"/>
    <x v="0"/>
    <n v="159300.74"/>
    <n v="36276.559999999998"/>
    <n v="123024.18"/>
    <n v="0"/>
    <n v="159300.74"/>
    <n v="159300.74"/>
    <n v="14"/>
    <n v="6"/>
    <n v="159300.74"/>
    <n v="0"/>
    <n v="20"/>
    <n v="5"/>
    <n v="15"/>
    <x v="0"/>
  </r>
  <r>
    <x v="26"/>
    <x v="5"/>
    <n v="912"/>
    <n v="264"/>
    <n v="648"/>
    <x v="0"/>
    <n v="15412932.259999998"/>
    <n v="4299187.0999999996"/>
    <n v="11113745.159999998"/>
    <n v="0"/>
    <n v="489234.4"/>
    <n v="286000.87"/>
    <n v="607"/>
    <n v="305"/>
    <n v="11260088.629999999"/>
    <n v="4152843.63"/>
    <n v="904"/>
    <n v="263"/>
    <n v="641"/>
    <x v="0"/>
  </r>
  <r>
    <x v="27"/>
    <x v="0"/>
    <n v="23464"/>
    <n v="10870"/>
    <n v="12594"/>
    <x v="0"/>
    <n v="609195164.84000015"/>
    <n v="359904263.71999961"/>
    <n v="249290901.12000054"/>
    <n v="0"/>
    <n v="789179.85000000033"/>
    <n v="0"/>
    <n v="8295"/>
    <n v="15169"/>
    <n v="245757260.91999972"/>
    <n v="363437903.91999906"/>
    <n v="22841"/>
    <n v="10488"/>
    <n v="12353"/>
    <x v="0"/>
  </r>
  <r>
    <x v="27"/>
    <x v="1"/>
    <n v="220"/>
    <n v="76"/>
    <n v="144"/>
    <x v="0"/>
    <n v="3358663.2600000016"/>
    <n v="1886918.6100000003"/>
    <n v="1471744.6500000015"/>
    <n v="0"/>
    <n v="3067766.6799999983"/>
    <n v="0"/>
    <n v="103"/>
    <n v="117"/>
    <n v="1537892.030000001"/>
    <n v="1820771.2300000007"/>
    <n v="219"/>
    <n v="75"/>
    <n v="144"/>
    <x v="0"/>
  </r>
  <r>
    <x v="27"/>
    <x v="2"/>
    <n v="130"/>
    <n v="39"/>
    <n v="91"/>
    <x v="0"/>
    <n v="1787181.7199999988"/>
    <n v="598583.84"/>
    <n v="1188597.879999999"/>
    <n v="0"/>
    <n v="1614026.1299999992"/>
    <n v="1614026.1299999992"/>
    <n v="45"/>
    <n v="85"/>
    <n v="1255425.02"/>
    <n v="531756.69999999984"/>
    <n v="129"/>
    <n v="39"/>
    <n v="90"/>
    <x v="0"/>
  </r>
  <r>
    <x v="27"/>
    <x v="3"/>
    <n v="106"/>
    <n v="38"/>
    <n v="68"/>
    <x v="0"/>
    <n v="1409866.1300000004"/>
    <n v="605965.30000000016"/>
    <n v="803900.83000000019"/>
    <n v="0"/>
    <n v="1308889.6899999997"/>
    <n v="1279247.5599999998"/>
    <n v="41"/>
    <n v="65"/>
    <n v="987170.14"/>
    <n v="422695.99000000017"/>
    <n v="101"/>
    <n v="36"/>
    <n v="65"/>
    <x v="0"/>
  </r>
  <r>
    <x v="27"/>
    <x v="4"/>
    <n v="434"/>
    <n v="110"/>
    <n v="324"/>
    <x v="0"/>
    <n v="4430478.9400000051"/>
    <n v="2243253.0500000003"/>
    <n v="2187225.8900000048"/>
    <n v="0"/>
    <n v="4301875.0000000028"/>
    <n v="4298409.4700000025"/>
    <n v="219"/>
    <n v="215"/>
    <n v="2133700.4800000018"/>
    <n v="2296778.4599999995"/>
    <n v="434"/>
    <n v="110"/>
    <n v="324"/>
    <x v="0"/>
  </r>
  <r>
    <x v="27"/>
    <x v="5"/>
    <n v="24354"/>
    <n v="11133"/>
    <n v="13221"/>
    <x v="0"/>
    <n v="620181354.89000022"/>
    <n v="365238984.51999962"/>
    <n v="254942370.37000057"/>
    <n v="0"/>
    <n v="11081737.35"/>
    <n v="7191683.160000002"/>
    <n v="8703"/>
    <n v="15651"/>
    <n v="251671448.58999971"/>
    <n v="368509906.29999906"/>
    <n v="23724"/>
    <n v="10748"/>
    <n v="12976"/>
    <x v="0"/>
  </r>
  <r>
    <x v="28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0"/>
    <n v="2637"/>
    <n v="660"/>
    <n v="1977"/>
    <x v="0"/>
    <n v="51451800.329999991"/>
    <n v="16486709.660000009"/>
    <n v="34965090.670000032"/>
    <n v="0"/>
    <n v="85278"/>
    <n v="0"/>
    <n v="830"/>
    <n v="1807"/>
    <n v="20277281.020000014"/>
    <n v="31174519.309999991"/>
    <n v="2614"/>
    <n v="648"/>
    <n v="1966"/>
    <x v="0"/>
  </r>
  <r>
    <x v="29"/>
    <x v="1"/>
    <n v="54"/>
    <n v="14"/>
    <n v="40"/>
    <x v="0"/>
    <n v="654369.53"/>
    <n v="307842.19"/>
    <n v="346527.33999999997"/>
    <n v="0"/>
    <n v="85389.24"/>
    <n v="0"/>
    <n v="18"/>
    <n v="36"/>
    <n v="211516.86"/>
    <n v="442852.67"/>
    <n v="54"/>
    <n v="14"/>
    <n v="40"/>
    <x v="0"/>
  </r>
  <r>
    <x v="29"/>
    <x v="2"/>
    <n v="33"/>
    <n v="6"/>
    <n v="27"/>
    <x v="0"/>
    <n v="323298.7"/>
    <n v="65483.209999999992"/>
    <n v="257815.49000000002"/>
    <n v="0"/>
    <n v="55505.820000000007"/>
    <n v="40082.660000000003"/>
    <n v="10"/>
    <n v="23"/>
    <n v="122950.11"/>
    <n v="200348.59"/>
    <n v="33"/>
    <n v="6"/>
    <n v="27"/>
    <x v="0"/>
  </r>
  <r>
    <x v="29"/>
    <x v="3"/>
    <n v="26"/>
    <n v="4"/>
    <n v="22"/>
    <x v="0"/>
    <n v="507628.57"/>
    <n v="32707.969999999998"/>
    <n v="474920.60000000003"/>
    <n v="0"/>
    <n v="60969.61"/>
    <n v="346615.5"/>
    <n v="11"/>
    <n v="15"/>
    <n v="268975.75"/>
    <n v="238652.82"/>
    <n v="25"/>
    <n v="4"/>
    <n v="21"/>
    <x v="0"/>
  </r>
  <r>
    <x v="29"/>
    <x v="4"/>
    <n v="150"/>
    <n v="36"/>
    <n v="114"/>
    <x v="0"/>
    <n v="2345324.2000000002"/>
    <n v="831963.35999999975"/>
    <n v="1513360.8399999996"/>
    <n v="0"/>
    <n v="159087.37"/>
    <n v="2186236.8299999991"/>
    <n v="71"/>
    <n v="79"/>
    <n v="989305.92999999982"/>
    <n v="1356018.2699999998"/>
    <n v="150"/>
    <n v="36"/>
    <n v="114"/>
    <x v="0"/>
  </r>
  <r>
    <x v="29"/>
    <x v="5"/>
    <n v="2900"/>
    <n v="720"/>
    <n v="2180"/>
    <x v="0"/>
    <n v="55282421.329999998"/>
    <n v="17724706.390000008"/>
    <n v="37557714.940000035"/>
    <n v="0"/>
    <n v="446230.04"/>
    <n v="2572934.9899999993"/>
    <n v="940"/>
    <n v="1960"/>
    <n v="21870029.670000013"/>
    <n v="33412391.659999993"/>
    <n v="2876"/>
    <n v="708"/>
    <n v="2168"/>
    <x v="0"/>
  </r>
  <r>
    <x v="30"/>
    <x v="0"/>
    <n v="7796"/>
    <n v="3267"/>
    <n v="4529"/>
    <x v="0"/>
    <n v="342608657.57449812"/>
    <n v="168980628.54994991"/>
    <n v="173628029.02454796"/>
    <n v="0"/>
    <n v="555603.93177799997"/>
    <n v="0"/>
    <n v="6043"/>
    <n v="1753"/>
    <n v="259322362.01758596"/>
    <n v="83286295.556911886"/>
    <n v="7329"/>
    <n v="3085"/>
    <n v="4244"/>
    <x v="0"/>
  </r>
  <r>
    <x v="30"/>
    <x v="1"/>
    <n v="31"/>
    <n v="13"/>
    <n v="18"/>
    <x v="0"/>
    <n v="1223381.5755280005"/>
    <n v="475881.36513399996"/>
    <n v="747500.21039400005"/>
    <n v="0"/>
    <n v="534600.53516099998"/>
    <n v="0"/>
    <n v="26"/>
    <n v="5"/>
    <n v="928891.24974799994"/>
    <n v="294490.32578000001"/>
    <n v="31"/>
    <n v="13"/>
    <n v="18"/>
    <x v="0"/>
  </r>
  <r>
    <x v="30"/>
    <x v="2"/>
    <n v="63"/>
    <n v="20"/>
    <n v="43"/>
    <x v="0"/>
    <n v="2394758.8605010002"/>
    <n v="1129032.7155660002"/>
    <n v="1265726.144935"/>
    <n v="0"/>
    <n v="0"/>
    <n v="1333988.6465080001"/>
    <n v="52"/>
    <n v="11"/>
    <n v="1656374.9118700002"/>
    <n v="738383.94863100001"/>
    <n v="61"/>
    <n v="19"/>
    <n v="42"/>
    <x v="0"/>
  </r>
  <r>
    <x v="30"/>
    <x v="3"/>
    <n v="62"/>
    <n v="21"/>
    <n v="41"/>
    <x v="0"/>
    <n v="3487430.6022570017"/>
    <n v="1511016.9232410002"/>
    <n v="1976413.6790159999"/>
    <n v="0"/>
    <n v="27368.183556"/>
    <n v="1951577.7390759995"/>
    <n v="52"/>
    <n v="10"/>
    <n v="2757843.6137559996"/>
    <n v="729586.9885010001"/>
    <n v="59"/>
    <n v="20"/>
    <n v="39"/>
    <x v="0"/>
  </r>
  <r>
    <x v="30"/>
    <x v="4"/>
    <n v="311"/>
    <n v="142"/>
    <n v="169"/>
    <x v="0"/>
    <n v="12980123.434116997"/>
    <n v="6846872.0546659967"/>
    <n v="6133251.3794509973"/>
    <n v="0"/>
    <n v="8727.3726960000004"/>
    <n v="10242056.507521998"/>
    <n v="246"/>
    <n v="65"/>
    <n v="9248570.2602999993"/>
    <n v="3731553.1738170004"/>
    <n v="300"/>
    <n v="138"/>
    <n v="162"/>
    <x v="0"/>
  </r>
  <r>
    <x v="30"/>
    <x v="5"/>
    <n v="8263"/>
    <n v="3463"/>
    <n v="4800"/>
    <x v="0"/>
    <n v="362694352.04690117"/>
    <n v="178943431.6085569"/>
    <n v="183750920.43834397"/>
    <n v="0"/>
    <n v="1126300.0231909999"/>
    <n v="13527622.893105999"/>
    <n v="6419"/>
    <n v="1844"/>
    <n v="273914042.05325997"/>
    <n v="88780309.993640885"/>
    <n v="7780"/>
    <n v="3275"/>
    <n v="4505"/>
    <x v="0"/>
  </r>
  <r>
    <x v="31"/>
    <x v="0"/>
    <n v="2072"/>
    <n v="382"/>
    <n v="1690"/>
    <x v="0"/>
    <n v="17468622.600000001"/>
    <n v="3921777.35"/>
    <n v="13546845.25"/>
    <n v="0"/>
    <n v="7686417.0999999996"/>
    <n v="0"/>
    <n v="2072"/>
    <n v="0"/>
    <n v="17468622.600000001"/>
    <n v="0"/>
    <n v="2062"/>
    <n v="381"/>
    <n v="1681"/>
    <x v="0"/>
  </r>
  <r>
    <x v="31"/>
    <x v="1"/>
    <n v="164"/>
    <n v="34"/>
    <n v="130"/>
    <x v="0"/>
    <n v="1200832.79"/>
    <n v="265875.45"/>
    <n v="934957.34"/>
    <n v="0"/>
    <n v="1200832.79"/>
    <n v="0"/>
    <n v="164"/>
    <n v="0"/>
    <n v="1200832.79"/>
    <n v="0"/>
    <n v="162"/>
    <n v="33"/>
    <n v="129"/>
    <x v="0"/>
  </r>
  <r>
    <x v="31"/>
    <x v="2"/>
    <n v="123"/>
    <n v="21"/>
    <n v="102"/>
    <x v="0"/>
    <n v="741429.57"/>
    <n v="278545.64"/>
    <n v="462883.93"/>
    <n v="0"/>
    <n v="0"/>
    <n v="741429.57"/>
    <n v="123"/>
    <n v="0"/>
    <n v="741429.57"/>
    <n v="0"/>
    <n v="123"/>
    <n v="21"/>
    <n v="102"/>
    <x v="0"/>
  </r>
  <r>
    <x v="31"/>
    <x v="3"/>
    <n v="102"/>
    <n v="17"/>
    <n v="85"/>
    <x v="0"/>
    <n v="545331.61"/>
    <n v="104897.25"/>
    <n v="440434.36"/>
    <n v="0"/>
    <n v="0"/>
    <n v="545331.61"/>
    <n v="102"/>
    <n v="0"/>
    <n v="545331.61"/>
    <n v="0"/>
    <n v="102"/>
    <n v="17"/>
    <n v="85"/>
    <x v="0"/>
  </r>
  <r>
    <x v="31"/>
    <x v="4"/>
    <n v="234"/>
    <n v="54"/>
    <n v="180"/>
    <x v="0"/>
    <n v="1162212.68"/>
    <n v="287834.13"/>
    <n v="874378.55"/>
    <n v="0"/>
    <n v="0"/>
    <n v="1162212.68"/>
    <n v="234"/>
    <n v="0"/>
    <n v="1162212.68"/>
    <n v="0"/>
    <n v="234"/>
    <n v="54"/>
    <n v="180"/>
    <x v="0"/>
  </r>
  <r>
    <x v="31"/>
    <x v="5"/>
    <n v="2695"/>
    <n v="508"/>
    <n v="2187"/>
    <x v="0"/>
    <n v="21118429.25"/>
    <n v="4858929.82"/>
    <n v="16259499.43"/>
    <n v="0"/>
    <n v="8887249.8900000006"/>
    <n v="2448973.86"/>
    <n v="2695"/>
    <n v="0"/>
    <n v="21118429.25"/>
    <n v="0"/>
    <n v="2683"/>
    <n v="506"/>
    <n v="2177"/>
    <x v="0"/>
  </r>
  <r>
    <x v="32"/>
    <x v="0"/>
    <n v="20"/>
    <n v="18"/>
    <n v="2"/>
    <x v="0"/>
    <n v="294061.10063399997"/>
    <n v="262059.81035499999"/>
    <n v="32001.290279000001"/>
    <n v="0"/>
    <n v="0"/>
    <n v="0"/>
    <n v="0"/>
    <n v="20"/>
    <n v="0"/>
    <n v="294061.09999999998"/>
    <n v="20"/>
    <n v="18"/>
    <n v="2"/>
    <x v="0"/>
  </r>
  <r>
    <x v="3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4"/>
    <n v="3549"/>
    <n v="2589"/>
    <n v="960"/>
    <x v="0"/>
    <n v="194481949.33001599"/>
    <n v="146798450.06773999"/>
    <n v="47683499.262275003"/>
    <n v="0"/>
    <n v="194531286.86074999"/>
    <n v="194531286.86074999"/>
    <n v="368"/>
    <n v="3181"/>
    <n v="9103991.5500000007"/>
    <n v="185377957.78"/>
    <n v="3327"/>
    <n v="2415"/>
    <n v="912"/>
    <x v="0"/>
  </r>
  <r>
    <x v="32"/>
    <x v="5"/>
    <n v="3569"/>
    <n v="2607"/>
    <n v="962"/>
    <x v="0"/>
    <n v="194776010.43065"/>
    <n v="147060509.878095"/>
    <n v="47715500.552554004"/>
    <n v="0"/>
    <n v="194531286.86074999"/>
    <n v="194531286.86074999"/>
    <n v="368"/>
    <n v="3201"/>
    <n v="9103991.5500000007"/>
    <n v="185672018.88"/>
    <n v="3347"/>
    <n v="2433"/>
    <n v="914"/>
    <x v="0"/>
  </r>
  <r>
    <x v="33"/>
    <x v="0"/>
    <n v="139"/>
    <n v="53"/>
    <n v="83"/>
    <x v="8"/>
    <n v="5751682.0499999998"/>
    <n v="3345297.5000000005"/>
    <n v="2182363.5099999998"/>
    <n v="224021.03999999998"/>
    <n v="5464097.9474999998"/>
    <n v="287584.10249999998"/>
    <n v="125.10000000000001"/>
    <n v="13.9"/>
    <n v="5176513.8449999997"/>
    <n v="575168.20499999996"/>
    <n v="139"/>
    <n v="53"/>
    <n v="83"/>
    <x v="5"/>
  </r>
  <r>
    <x v="33"/>
    <x v="1"/>
    <n v="3"/>
    <n v="0"/>
    <n v="3"/>
    <x v="0"/>
    <n v="172610.71000000002"/>
    <n v="0"/>
    <n v="172610.71000000002"/>
    <n v="0"/>
    <n v="163980.17450000002"/>
    <n v="8630.5355000000018"/>
    <n v="2.7"/>
    <n v="0.30000000000000004"/>
    <n v="155349.63900000002"/>
    <n v="17261.071000000004"/>
    <n v="3"/>
    <n v="0"/>
    <n v="3"/>
    <x v="0"/>
  </r>
  <r>
    <x v="33"/>
    <x v="2"/>
    <n v="11"/>
    <n v="5"/>
    <n v="6"/>
    <x v="0"/>
    <n v="132395.22000000003"/>
    <n v="105719.02000000002"/>
    <n v="26676.199999999997"/>
    <n v="0"/>
    <n v="125775.45900000002"/>
    <n v="6619.7610000000022"/>
    <n v="9.9"/>
    <n v="1.1000000000000001"/>
    <n v="119155.69800000003"/>
    <n v="13239.522000000004"/>
    <n v="11"/>
    <n v="5"/>
    <n v="6"/>
    <x v="0"/>
  </r>
  <r>
    <x v="33"/>
    <x v="3"/>
    <n v="7"/>
    <n v="0"/>
    <n v="7"/>
    <x v="0"/>
    <n v="96367.510000000009"/>
    <n v="0"/>
    <n v="96367.510000000009"/>
    <n v="0"/>
    <n v="91549.1345"/>
    <n v="4818.375500000001"/>
    <n v="6.3"/>
    <n v="0.70000000000000007"/>
    <n v="86730.759000000005"/>
    <n v="9636.751000000002"/>
    <n v="7"/>
    <n v="0"/>
    <n v="7"/>
    <x v="0"/>
  </r>
  <r>
    <x v="33"/>
    <x v="4"/>
    <n v="2"/>
    <n v="2"/>
    <n v="0"/>
    <x v="0"/>
    <n v="18725.79"/>
    <n v="18725.79"/>
    <n v="0"/>
    <n v="0"/>
    <n v="17789.500499999998"/>
    <n v="936.28950000000009"/>
    <n v="1.8"/>
    <n v="0.2"/>
    <n v="16853.211000000003"/>
    <n v="1872.5790000000002"/>
    <n v="2"/>
    <n v="2"/>
    <n v="0"/>
    <x v="0"/>
  </r>
  <r>
    <x v="33"/>
    <x v="5"/>
    <n v="162"/>
    <n v="60"/>
    <n v="99"/>
    <x v="8"/>
    <n v="6171781.2799999993"/>
    <n v="3469742.3100000005"/>
    <n v="2478017.9299999997"/>
    <n v="224021.03999999998"/>
    <n v="5863192.2159999991"/>
    <n v="308589.06400000001"/>
    <n v="145.80000000000004"/>
    <n v="16.2"/>
    <n v="5554603.1519999998"/>
    <n v="617178.12800000003"/>
    <n v="162"/>
    <n v="60"/>
    <n v="99"/>
    <x v="5"/>
  </r>
  <r>
    <x v="34"/>
    <x v="0"/>
    <n v="8337"/>
    <n v="5902"/>
    <n v="2435"/>
    <x v="0"/>
    <n v="173514768.20999977"/>
    <n v="136901023.70999989"/>
    <n v="36613744.499999888"/>
    <n v="0"/>
    <n v="458202.01999999996"/>
    <n v="0"/>
    <n v="0"/>
    <n v="8337"/>
    <n v="0"/>
    <n v="173514768.20999977"/>
    <n v="5618"/>
    <n v="3730"/>
    <n v="1888"/>
    <x v="0"/>
  </r>
  <r>
    <x v="34"/>
    <x v="1"/>
    <n v="67"/>
    <n v="60"/>
    <n v="7"/>
    <x v="0"/>
    <n v="970702.2899999998"/>
    <n v="917591.5299999998"/>
    <n v="53110.759999999995"/>
    <n v="0"/>
    <n v="371126.86999999994"/>
    <n v="0"/>
    <n v="0"/>
    <n v="67"/>
    <n v="0"/>
    <n v="970702.2899999998"/>
    <n v="45"/>
    <n v="38"/>
    <n v="7"/>
    <x v="0"/>
  </r>
  <r>
    <x v="34"/>
    <x v="2"/>
    <n v="37"/>
    <n v="30"/>
    <n v="7"/>
    <x v="0"/>
    <n v="533515.47"/>
    <n v="486328.01"/>
    <n v="47187.46"/>
    <n v="0"/>
    <n v="0"/>
    <n v="401787.59"/>
    <n v="0"/>
    <n v="37"/>
    <n v="0"/>
    <n v="533515.47"/>
    <n v="28"/>
    <n v="21"/>
    <n v="7"/>
    <x v="0"/>
  </r>
  <r>
    <x v="34"/>
    <x v="3"/>
    <n v="11"/>
    <n v="8"/>
    <n v="3"/>
    <x v="0"/>
    <n v="211969.36000000002"/>
    <n v="193802.52000000002"/>
    <n v="18166.84"/>
    <n v="0"/>
    <n v="0"/>
    <n v="179463.92"/>
    <n v="0"/>
    <n v="11"/>
    <n v="0"/>
    <n v="211969.36000000002"/>
    <n v="9"/>
    <n v="6"/>
    <n v="3"/>
    <x v="0"/>
  </r>
  <r>
    <x v="34"/>
    <x v="4"/>
    <n v="108"/>
    <n v="73"/>
    <n v="35"/>
    <x v="0"/>
    <n v="2149591.1899999995"/>
    <n v="1724242.3499999996"/>
    <n v="425348.83999999997"/>
    <n v="0"/>
    <n v="27154.879999999997"/>
    <n v="1796848.1600000001"/>
    <n v="0"/>
    <n v="108"/>
    <n v="0"/>
    <n v="2149591.1899999995"/>
    <n v="80"/>
    <n v="48"/>
    <n v="32"/>
    <x v="0"/>
  </r>
  <r>
    <x v="34"/>
    <x v="5"/>
    <n v="8560"/>
    <n v="6073"/>
    <n v="2487"/>
    <x v="0"/>
    <n v="177380546.51999977"/>
    <n v="140222988.11999989"/>
    <n v="37157558.399999894"/>
    <n v="0"/>
    <n v="856483.7699999999"/>
    <n v="2378099.67"/>
    <n v="0"/>
    <n v="8560"/>
    <n v="0"/>
    <n v="177380546.51999977"/>
    <n v="5780"/>
    <n v="3843"/>
    <n v="1937"/>
    <x v="0"/>
  </r>
  <r>
    <x v="35"/>
    <x v="0"/>
    <n v="16565"/>
    <n v="2624"/>
    <n v="13941"/>
    <x v="0"/>
    <n v="72142496.900000021"/>
    <n v="14650145.749999996"/>
    <n v="57492351.150000021"/>
    <n v="0"/>
    <n v="72142496.900000021"/>
    <n v="0"/>
    <n v="16565"/>
    <n v="0"/>
    <n v="72142496.900000021"/>
    <n v="0"/>
    <n v="16565"/>
    <n v="2624"/>
    <n v="13941"/>
    <x v="0"/>
  </r>
  <r>
    <x v="35"/>
    <x v="1"/>
    <n v="404"/>
    <n v="68"/>
    <n v="336"/>
    <x v="0"/>
    <n v="1289973.2399999998"/>
    <n v="211944.06"/>
    <n v="1078029.1799999997"/>
    <n v="0"/>
    <n v="0"/>
    <n v="1289973.2399999998"/>
    <n v="404"/>
    <n v="0"/>
    <n v="1289973.2399999998"/>
    <n v="0"/>
    <n v="404"/>
    <n v="68"/>
    <n v="336"/>
    <x v="0"/>
  </r>
  <r>
    <x v="35"/>
    <x v="2"/>
    <n v="348"/>
    <n v="61"/>
    <n v="287"/>
    <x v="0"/>
    <n v="1014799.7000000002"/>
    <n v="199291.8"/>
    <n v="815507.90000000014"/>
    <n v="0"/>
    <n v="0"/>
    <n v="1014799.7000000002"/>
    <n v="348"/>
    <n v="0"/>
    <n v="1014799.7000000002"/>
    <n v="0"/>
    <n v="348"/>
    <n v="61"/>
    <n v="287"/>
    <x v="0"/>
  </r>
  <r>
    <x v="35"/>
    <x v="3"/>
    <n v="262"/>
    <n v="47"/>
    <n v="215"/>
    <x v="0"/>
    <n v="862645.41999999993"/>
    <n v="446642.00000000006"/>
    <n v="416003.41999999987"/>
    <n v="0"/>
    <n v="0"/>
    <n v="862645.41999999993"/>
    <n v="262"/>
    <n v="0"/>
    <n v="862645.41999999993"/>
    <n v="0"/>
    <n v="262"/>
    <n v="47"/>
    <n v="215"/>
    <x v="0"/>
  </r>
  <r>
    <x v="35"/>
    <x v="4"/>
    <n v="1821"/>
    <n v="313"/>
    <n v="1508"/>
    <x v="0"/>
    <n v="4054368.629999999"/>
    <n v="847098.93999999971"/>
    <n v="3207269.6899999995"/>
    <n v="0"/>
    <n v="0"/>
    <n v="4054368.629999999"/>
    <n v="1821"/>
    <n v="0"/>
    <n v="4054368.629999999"/>
    <n v="0"/>
    <n v="1821"/>
    <n v="313"/>
    <n v="1508"/>
    <x v="0"/>
  </r>
  <r>
    <x v="35"/>
    <x v="5"/>
    <n v="0"/>
    <n v="0"/>
    <n v="0"/>
    <x v="0"/>
    <n v="79364283.890000015"/>
    <n v="0"/>
    <n v="0"/>
    <n v="0"/>
    <n v="0"/>
    <n v="0"/>
    <n v="0"/>
    <n v="0"/>
    <n v="0"/>
    <n v="0"/>
    <n v="0"/>
    <n v="0"/>
    <n v="0"/>
    <x v="0"/>
  </r>
  <r>
    <x v="0"/>
    <x v="0"/>
    <n v="3750"/>
    <n v="1607"/>
    <n v="2143"/>
    <x v="0"/>
    <n v="16666400.966667"/>
    <n v="7820375.1608240046"/>
    <n v="8846025.8058430012"/>
    <n v="0"/>
    <n v="189875.05591699999"/>
    <n v="0"/>
    <n v="3100"/>
    <n v="650"/>
    <n v="13387719.412252996"/>
    <n v="3278681.5544139999"/>
    <n v="3758"/>
    <n v="1609"/>
    <n v="2149"/>
    <x v="0"/>
  </r>
  <r>
    <x v="0"/>
    <x v="1"/>
    <n v="40"/>
    <n v="14"/>
    <n v="26"/>
    <x v="0"/>
    <n v="128571.11102200001"/>
    <n v="40217.656918000001"/>
    <n v="88353.454104000004"/>
    <n v="0"/>
    <n v="128571.111022"/>
    <n v="128571.111022"/>
    <n v="36"/>
    <n v="4"/>
    <n v="119835.36102200001"/>
    <n v="8735.75"/>
    <n v="40"/>
    <n v="14"/>
    <n v="26"/>
    <x v="0"/>
  </r>
  <r>
    <x v="0"/>
    <x v="2"/>
    <n v="37"/>
    <n v="22"/>
    <n v="15"/>
    <x v="0"/>
    <n v="123607.42999999998"/>
    <n v="56015.65"/>
    <n v="67591.78"/>
    <n v="0"/>
    <n v="123607.43"/>
    <n v="123607.43"/>
    <n v="32"/>
    <n v="5"/>
    <n v="115236.09999999999"/>
    <n v="8371.33"/>
    <n v="37"/>
    <n v="22"/>
    <n v="15"/>
    <x v="0"/>
  </r>
  <r>
    <x v="0"/>
    <x v="3"/>
    <n v="66"/>
    <n v="33"/>
    <n v="33"/>
    <x v="0"/>
    <n v="150859.476475"/>
    <n v="70595.886475000007"/>
    <n v="80263.590000000011"/>
    <n v="0"/>
    <n v="150859.476475"/>
    <n v="150859.476475"/>
    <n v="56"/>
    <n v="10"/>
    <n v="129502.96999999996"/>
    <n v="21356.506474999998"/>
    <n v="66"/>
    <n v="33"/>
    <n v="33"/>
    <x v="0"/>
  </r>
  <r>
    <x v="0"/>
    <x v="4"/>
    <n v="2"/>
    <n v="1"/>
    <n v="1"/>
    <x v="0"/>
    <n v="3795.61"/>
    <n v="2295.61"/>
    <n v="1500"/>
    <n v="0"/>
    <n v="3795.61"/>
    <n v="3795.61"/>
    <n v="2"/>
    <n v="0"/>
    <n v="3795.61"/>
    <n v="0"/>
    <n v="2"/>
    <n v="1"/>
    <n v="1"/>
    <x v="0"/>
  </r>
  <r>
    <x v="0"/>
    <x v="5"/>
    <n v="3895"/>
    <n v="1677"/>
    <n v="2218"/>
    <x v="0"/>
    <n v="17073234.594163999"/>
    <n v="7989499.9642170053"/>
    <n v="9083734.6299470011"/>
    <n v="0"/>
    <n v="596708.68341399997"/>
    <n v="406833.62749699998"/>
    <n v="3226"/>
    <n v="669"/>
    <n v="13756089.453274995"/>
    <n v="3317145.1408890001"/>
    <n v="3903"/>
    <n v="1679"/>
    <n v="2224"/>
    <x v="0"/>
  </r>
  <r>
    <x v="1"/>
    <x v="0"/>
    <n v="461"/>
    <n v="196"/>
    <n v="265"/>
    <x v="0"/>
    <n v="10291370.359999999"/>
    <n v="4355514.3499999996"/>
    <n v="5935856.0099999998"/>
    <n v="0"/>
    <n v="95892.35"/>
    <n v="0"/>
    <n v="438"/>
    <n v="23"/>
    <n v="9683911.4800000004"/>
    <n v="607458.88"/>
    <n v="447"/>
    <n v="191"/>
    <n v="256"/>
    <x v="0"/>
  </r>
  <r>
    <x v="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2"/>
    <n v="3"/>
    <n v="1"/>
    <n v="2"/>
    <x v="0"/>
    <n v="43320.97"/>
    <n v="4231.78"/>
    <n v="39089.19"/>
    <n v="0"/>
    <n v="43320.97"/>
    <n v="43320.97"/>
    <n v="3"/>
    <n v="0"/>
    <n v="43320.97"/>
    <n v="0"/>
    <n v="3"/>
    <n v="1"/>
    <n v="2"/>
    <x v="0"/>
  </r>
  <r>
    <x v="1"/>
    <x v="3"/>
    <n v="4"/>
    <n v="0"/>
    <n v="4"/>
    <x v="0"/>
    <n v="46521.4"/>
    <n v="0"/>
    <n v="46521.4"/>
    <n v="0"/>
    <n v="46521.4"/>
    <n v="46521.4"/>
    <n v="4"/>
    <n v="0"/>
    <n v="46521.4"/>
    <n v="0"/>
    <n v="4"/>
    <n v="0"/>
    <n v="4"/>
    <x v="0"/>
  </r>
  <r>
    <x v="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5"/>
    <n v="468"/>
    <n v="197"/>
    <n v="271"/>
    <x v="0"/>
    <n v="10381212.73"/>
    <n v="4359746.13"/>
    <n v="6021466.6000000006"/>
    <n v="0"/>
    <n v="185734.72"/>
    <n v="89842.37"/>
    <n v="445"/>
    <n v="23"/>
    <n v="9773753.8500000015"/>
    <n v="607458.88"/>
    <n v="454"/>
    <n v="192"/>
    <n v="262"/>
    <x v="0"/>
  </r>
  <r>
    <x v="2"/>
    <x v="0"/>
    <n v="259"/>
    <n v="123"/>
    <n v="136"/>
    <x v="0"/>
    <n v="4634228.743396"/>
    <n v="2125068.7572169998"/>
    <n v="2509159.9861790002"/>
    <n v="0"/>
    <n v="93724.728418999992"/>
    <n v="0"/>
    <n v="125"/>
    <n v="134"/>
    <n v="1937257.84"/>
    <n v="2696970.93"/>
    <n v="259"/>
    <n v="123"/>
    <n v="136"/>
    <x v="0"/>
  </r>
  <r>
    <x v="2"/>
    <x v="1"/>
    <n v="4"/>
    <n v="3"/>
    <n v="1"/>
    <x v="0"/>
    <n v="54345.322681999998"/>
    <n v="50001.650418999998"/>
    <n v="4343.6722629999995"/>
    <n v="0"/>
    <n v="54345.322681999998"/>
    <n v="54345.322681999998"/>
    <n v="1"/>
    <n v="3"/>
    <n v="34888.879999999997"/>
    <n v="19456.46"/>
    <n v="4"/>
    <n v="3"/>
    <n v="1"/>
    <x v="0"/>
  </r>
  <r>
    <x v="2"/>
    <x v="2"/>
    <n v="6"/>
    <n v="3"/>
    <n v="3"/>
    <x v="0"/>
    <n v="58147.690923000002"/>
    <n v="38240.450345999998"/>
    <n v="19907.240577"/>
    <n v="0"/>
    <n v="58147.690923000002"/>
    <n v="58147.690923000002"/>
    <n v="4"/>
    <n v="2"/>
    <n v="29110.33"/>
    <n v="29037.38"/>
    <n v="6"/>
    <n v="3"/>
    <n v="3"/>
    <x v="0"/>
  </r>
  <r>
    <x v="2"/>
    <x v="3"/>
    <n v="8"/>
    <n v="5"/>
    <n v="3"/>
    <x v="0"/>
    <n v="139246.30288800001"/>
    <n v="58205.269905999994"/>
    <n v="81041.032982000004"/>
    <n v="0"/>
    <n v="139246.30288800001"/>
    <n v="139246.30288800001"/>
    <n v="4"/>
    <n v="4"/>
    <n v="19834.88"/>
    <n v="119411.43"/>
    <n v="8"/>
    <n v="5"/>
    <n v="3"/>
    <x v="0"/>
  </r>
  <r>
    <x v="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5"/>
    <n v="277"/>
    <n v="134"/>
    <n v="143"/>
    <x v="0"/>
    <n v="4885968.0598889999"/>
    <n v="2271516.1278879996"/>
    <n v="2614451.9320010007"/>
    <n v="0"/>
    <n v="345464.04491199995"/>
    <n v="251739.31649300002"/>
    <n v="134"/>
    <n v="143"/>
    <n v="2021091.93"/>
    <n v="2864876.2"/>
    <n v="277"/>
    <n v="134"/>
    <n v="143"/>
    <x v="0"/>
  </r>
  <r>
    <x v="3"/>
    <x v="0"/>
    <n v="4"/>
    <n v="4"/>
    <n v="0"/>
    <x v="0"/>
    <n v="146812.89069999999"/>
    <n v="146812.89069999999"/>
    <n v="0"/>
    <n v="0"/>
    <n v="0"/>
    <n v="0"/>
    <n v="4"/>
    <n v="0"/>
    <n v="146812.89069999999"/>
    <n v="0"/>
    <n v="4"/>
    <n v="4"/>
    <n v="0"/>
    <x v="0"/>
  </r>
  <r>
    <x v="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4"/>
    <n v="5"/>
    <n v="2"/>
    <n v="3"/>
    <x v="0"/>
    <n v="57220.110799999995"/>
    <n v="16663.3112"/>
    <n v="40556.799599999998"/>
    <n v="0"/>
    <n v="57220.110849999997"/>
    <n v="56160.504399999998"/>
    <n v="5"/>
    <n v="0"/>
    <n v="57220.110799999995"/>
    <n v="0"/>
    <n v="5"/>
    <n v="2"/>
    <n v="3"/>
    <x v="0"/>
  </r>
  <r>
    <x v="3"/>
    <x v="5"/>
    <n v="9"/>
    <n v="6"/>
    <n v="3"/>
    <x v="0"/>
    <n v="204033.00149999998"/>
    <n v="163476.20189999999"/>
    <n v="40556.799599999998"/>
    <n v="0"/>
    <n v="57220.110849999997"/>
    <n v="56160.504399999998"/>
    <n v="9"/>
    <n v="0"/>
    <n v="204033.00149999998"/>
    <n v="0"/>
    <n v="9"/>
    <n v="6"/>
    <n v="3"/>
    <x v="0"/>
  </r>
  <r>
    <x v="4"/>
    <x v="0"/>
    <n v="380"/>
    <n v="152"/>
    <n v="228"/>
    <x v="0"/>
    <n v="5719141.0599999959"/>
    <n v="2405088.9199999995"/>
    <n v="3314052.1399999964"/>
    <n v="0"/>
    <n v="5719141.0599999959"/>
    <n v="0"/>
    <n v="156"/>
    <n v="224"/>
    <n v="2881446.5499999993"/>
    <n v="2837694.5099999965"/>
    <n v="380"/>
    <n v="152"/>
    <n v="228"/>
    <x v="0"/>
  </r>
  <r>
    <x v="4"/>
    <x v="1"/>
    <n v="4"/>
    <n v="1"/>
    <n v="3"/>
    <x v="0"/>
    <n v="121828.51"/>
    <n v="25686.18"/>
    <n v="96142.329999999987"/>
    <n v="0"/>
    <n v="0"/>
    <n v="121828.51"/>
    <n v="3"/>
    <n v="1"/>
    <n v="113380.84999999999"/>
    <n v="8447.6600000000035"/>
    <n v="4"/>
    <n v="1"/>
    <n v="3"/>
    <x v="0"/>
  </r>
  <r>
    <x v="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3"/>
    <n v="4"/>
    <n v="2"/>
    <n v="2"/>
    <x v="0"/>
    <n v="89354.390000000014"/>
    <n v="78544.17"/>
    <n v="10810.220000000016"/>
    <n v="0"/>
    <n v="0"/>
    <n v="89354.390000000014"/>
    <n v="3"/>
    <n v="1"/>
    <n v="87491.77"/>
    <n v="1862.6200000000099"/>
    <n v="4"/>
    <n v="2"/>
    <n v="2"/>
    <x v="0"/>
  </r>
  <r>
    <x v="4"/>
    <x v="4"/>
    <n v="11"/>
    <n v="9"/>
    <n v="2"/>
    <x v="0"/>
    <n v="156504.64999999997"/>
    <n v="145876.93999999997"/>
    <n v="10627.709999999992"/>
    <n v="0"/>
    <n v="0"/>
    <n v="156504.64999999997"/>
    <n v="8"/>
    <n v="3"/>
    <n v="85406.390000000014"/>
    <n v="71098.259999999951"/>
    <n v="11"/>
    <n v="9"/>
    <n v="2"/>
    <x v="0"/>
  </r>
  <r>
    <x v="4"/>
    <x v="5"/>
    <n v="399"/>
    <n v="164"/>
    <n v="235"/>
    <x v="0"/>
    <n v="6086828.6099999957"/>
    <n v="2655196.2099999995"/>
    <n v="3431632.3999999966"/>
    <n v="0"/>
    <n v="5719141.0599999959"/>
    <n v="367687.55"/>
    <n v="170"/>
    <n v="229"/>
    <n v="3167725.5599999996"/>
    <n v="2919103.0499999966"/>
    <n v="399"/>
    <n v="164"/>
    <n v="235"/>
    <x v="0"/>
  </r>
  <r>
    <x v="5"/>
    <x v="0"/>
    <n v="4495"/>
    <n v="2965"/>
    <n v="1530"/>
    <x v="5"/>
    <n v="40730352.057099998"/>
    <n v="25226140.612000007"/>
    <n v="15504211.445099991"/>
    <n v="555419.18999999994"/>
    <n v="2907838.9521000022"/>
    <n v="0"/>
    <n v="4495"/>
    <n v="0"/>
    <n v="40730352.057099998"/>
    <n v="0"/>
    <n v="4495"/>
    <n v="2965"/>
    <n v="1530"/>
    <x v="0"/>
  </r>
  <r>
    <x v="5"/>
    <x v="1"/>
    <n v="46"/>
    <n v="29"/>
    <n v="17"/>
    <x v="0"/>
    <n v="489812.32129999995"/>
    <n v="328328.3384999999"/>
    <n v="161483.98280000003"/>
    <n v="0"/>
    <n v="0"/>
    <n v="483995.75"/>
    <n v="46"/>
    <n v="0"/>
    <n v="489812.32129999995"/>
    <n v="0"/>
    <n v="46"/>
    <n v="29"/>
    <n v="17"/>
    <x v="0"/>
  </r>
  <r>
    <x v="5"/>
    <x v="2"/>
    <n v="27"/>
    <n v="20"/>
    <n v="7"/>
    <x v="0"/>
    <n v="323003.83310000005"/>
    <n v="172717.33970000004"/>
    <n v="150286.49340000001"/>
    <n v="0"/>
    <n v="0"/>
    <n v="319618.74279999995"/>
    <n v="27"/>
    <n v="0"/>
    <n v="323003.83310000005"/>
    <n v="0"/>
    <n v="27"/>
    <n v="20"/>
    <n v="7"/>
    <x v="0"/>
  </r>
  <r>
    <x v="5"/>
    <x v="3"/>
    <n v="44"/>
    <n v="26"/>
    <n v="18"/>
    <x v="0"/>
    <n v="578932.6777"/>
    <n v="265807.14370000002"/>
    <n v="313125.53399999999"/>
    <n v="0"/>
    <n v="0"/>
    <n v="564871.31120000011"/>
    <n v="44"/>
    <n v="0"/>
    <n v="578932.6777"/>
    <n v="0"/>
    <n v="44"/>
    <n v="26"/>
    <n v="18"/>
    <x v="0"/>
  </r>
  <r>
    <x v="5"/>
    <x v="4"/>
    <n v="23"/>
    <n v="12"/>
    <n v="11"/>
    <x v="0"/>
    <n v="499307.9596"/>
    <n v="328964.09789999999"/>
    <n v="170343.86170000001"/>
    <n v="0"/>
    <n v="0"/>
    <n v="494978.18479999999"/>
    <n v="23"/>
    <n v="0"/>
    <n v="499307.9596"/>
    <n v="0"/>
    <n v="23"/>
    <n v="12"/>
    <n v="11"/>
    <x v="0"/>
  </r>
  <r>
    <x v="5"/>
    <x v="5"/>
    <n v="4635"/>
    <n v="3052"/>
    <n v="1583"/>
    <x v="5"/>
    <n v="42621408.848799996"/>
    <n v="26321957.531800006"/>
    <n v="16299451.31699999"/>
    <n v="555419.18999999994"/>
    <n v="2907838.9521000022"/>
    <n v="1863463.9887999999"/>
    <n v="4635"/>
    <n v="0"/>
    <n v="42621408.848799996"/>
    <n v="0"/>
    <n v="4635"/>
    <n v="3052"/>
    <n v="1583"/>
    <x v="0"/>
  </r>
  <r>
    <x v="6"/>
    <x v="0"/>
    <n v="13824"/>
    <n v="7459"/>
    <n v="6364"/>
    <x v="1"/>
    <n v="126216641.22"/>
    <n v="67085733.939999998"/>
    <n v="59114249.770000003"/>
    <n v="16657.509999999998"/>
    <n v="0"/>
    <n v="0"/>
    <n v="13824"/>
    <n v="0"/>
    <n v="126216641.22"/>
    <n v="0"/>
    <n v="11336"/>
    <n v="6059"/>
    <n v="5276"/>
    <x v="1"/>
  </r>
  <r>
    <x v="6"/>
    <x v="1"/>
    <n v="668"/>
    <n v="372"/>
    <n v="296"/>
    <x v="0"/>
    <n v="7137705.5999999996"/>
    <n v="3982990.29"/>
    <n v="3154715.31"/>
    <n v="0"/>
    <n v="6915685.2199999997"/>
    <n v="222020.38"/>
    <n v="668"/>
    <n v="0"/>
    <n v="7137705.5999999996"/>
    <n v="0"/>
    <n v="630"/>
    <n v="351"/>
    <n v="279"/>
    <x v="0"/>
  </r>
  <r>
    <x v="6"/>
    <x v="2"/>
    <n v="391"/>
    <n v="224"/>
    <n v="166"/>
    <x v="1"/>
    <n v="3945185.15"/>
    <n v="2093312.45"/>
    <n v="1840646.14"/>
    <n v="11226.56"/>
    <n v="3643421.66"/>
    <n v="301763.49"/>
    <n v="391"/>
    <n v="0"/>
    <n v="3945185.15"/>
    <n v="0"/>
    <n v="367"/>
    <n v="212"/>
    <n v="154"/>
    <x v="1"/>
  </r>
  <r>
    <x v="6"/>
    <x v="3"/>
    <n v="994"/>
    <n v="604"/>
    <n v="390"/>
    <x v="0"/>
    <n v="10419811.49"/>
    <n v="6458274.7599999998"/>
    <n v="3961536.73"/>
    <n v="0"/>
    <n v="8723996.1999999993"/>
    <n v="1695815.29"/>
    <n v="994"/>
    <n v="0"/>
    <n v="10419811.49"/>
    <n v="0"/>
    <n v="898"/>
    <n v="538"/>
    <n v="360"/>
    <x v="0"/>
  </r>
  <r>
    <x v="6"/>
    <x v="4"/>
    <n v="2264"/>
    <n v="1448"/>
    <n v="816"/>
    <x v="0"/>
    <n v="25533222"/>
    <n v="16058122.779999999"/>
    <n v="9475099.2200000007"/>
    <n v="0"/>
    <n v="14080615.050000001"/>
    <n v="11452606.949999999"/>
    <n v="2264"/>
    <n v="0"/>
    <n v="25533222"/>
    <n v="0"/>
    <n v="1980"/>
    <n v="1262"/>
    <n v="718"/>
    <x v="0"/>
  </r>
  <r>
    <x v="6"/>
    <x v="5"/>
    <n v="18141"/>
    <n v="10107"/>
    <n v="8032"/>
    <x v="5"/>
    <n v="173252565.46000001"/>
    <n v="95678434.220000014"/>
    <n v="77546247.170000002"/>
    <n v="27884.07"/>
    <n v="33363718.129999999"/>
    <n v="13672206.109999999"/>
    <n v="18141"/>
    <n v="0"/>
    <n v="173252565.46000001"/>
    <n v="0"/>
    <n v="15211"/>
    <n v="8422"/>
    <n v="6787"/>
    <x v="2"/>
  </r>
  <r>
    <x v="7"/>
    <x v="0"/>
    <n v="25"/>
    <n v="18"/>
    <n v="7"/>
    <x v="0"/>
    <n v="1034570.15"/>
    <n v="266723.09999999998"/>
    <n v="767847.05"/>
    <n v="0"/>
    <n v="1034570.15"/>
    <n v="0"/>
    <n v="25"/>
    <n v="0"/>
    <n v="1034570.15"/>
    <n v="0"/>
    <n v="25"/>
    <n v="18"/>
    <n v="7"/>
    <x v="0"/>
  </r>
  <r>
    <x v="7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5"/>
    <n v="25"/>
    <n v="18"/>
    <n v="7"/>
    <x v="0"/>
    <n v="1034570.15"/>
    <n v="266723.09999999998"/>
    <n v="767847.05"/>
    <n v="0"/>
    <n v="1034570.15"/>
    <n v="0"/>
    <n v="25"/>
    <n v="0"/>
    <n v="1034570.15"/>
    <n v="0"/>
    <n v="25"/>
    <n v="18"/>
    <n v="7"/>
    <x v="0"/>
  </r>
  <r>
    <x v="8"/>
    <x v="0"/>
    <n v="2813"/>
    <n v="1443"/>
    <n v="1370"/>
    <x v="0"/>
    <n v="47624393.321700014"/>
    <n v="24903792.927799981"/>
    <n v="22720600.393900011"/>
    <n v="0"/>
    <n v="5893104.7383000022"/>
    <n v="0"/>
    <n v="600"/>
    <n v="2213"/>
    <n v="13907751.890000006"/>
    <n v="33716641.431700014"/>
    <n v="2813"/>
    <n v="1443"/>
    <n v="1370"/>
    <x v="0"/>
  </r>
  <r>
    <x v="8"/>
    <x v="1"/>
    <n v="86"/>
    <n v="53"/>
    <n v="33"/>
    <x v="0"/>
    <n v="1002133.9056000004"/>
    <n v="678926.93030000012"/>
    <n v="323206.97529999993"/>
    <n v="0"/>
    <n v="1002133.9055999999"/>
    <n v="1002133.9056000004"/>
    <n v="30"/>
    <n v="56"/>
    <n v="266396.32690000004"/>
    <n v="735737.57869999995"/>
    <n v="86"/>
    <n v="53"/>
    <n v="33"/>
    <x v="0"/>
  </r>
  <r>
    <x v="8"/>
    <x v="2"/>
    <n v="69"/>
    <n v="39"/>
    <n v="30"/>
    <x v="0"/>
    <n v="694127.26430000016"/>
    <n v="442855.7076999998"/>
    <n v="251271.55660000004"/>
    <n v="0"/>
    <n v="694127.26429999981"/>
    <n v="635506.08319999999"/>
    <n v="20"/>
    <n v="49"/>
    <n v="252995.00330000001"/>
    <n v="441132.26099999988"/>
    <n v="69"/>
    <n v="39"/>
    <n v="30"/>
    <x v="0"/>
  </r>
  <r>
    <x v="8"/>
    <x v="3"/>
    <n v="127"/>
    <n v="75"/>
    <n v="52"/>
    <x v="0"/>
    <n v="1737774.5975000001"/>
    <n v="976338.56720000005"/>
    <n v="761436.0303000001"/>
    <n v="0"/>
    <n v="1737774.5974999997"/>
    <n v="1737774.5975000001"/>
    <n v="39"/>
    <n v="88"/>
    <n v="512822.3777999999"/>
    <n v="1224952.2197"/>
    <n v="127"/>
    <n v="75"/>
    <n v="52"/>
    <x v="0"/>
  </r>
  <r>
    <x v="8"/>
    <x v="4"/>
    <n v="25"/>
    <n v="18"/>
    <n v="7"/>
    <x v="0"/>
    <n v="499106.0699"/>
    <n v="438896.57010000001"/>
    <n v="60209.499799999991"/>
    <n v="0"/>
    <n v="299857.38520000008"/>
    <n v="289765.68"/>
    <n v="10"/>
    <n v="15"/>
    <n v="332285.68919999996"/>
    <n v="166820.38069999998"/>
    <n v="25"/>
    <n v="18"/>
    <n v="7"/>
    <x v="0"/>
  </r>
  <r>
    <x v="8"/>
    <x v="5"/>
    <n v="3120"/>
    <n v="1628"/>
    <n v="1492"/>
    <x v="0"/>
    <n v="51557535.159000017"/>
    <n v="27440810.703099981"/>
    <n v="24116724.45590001"/>
    <n v="0"/>
    <n v="9626997.8909000009"/>
    <n v="3665180.2663000007"/>
    <n v="699"/>
    <n v="2421"/>
    <n v="15272251.287200006"/>
    <n v="36285283.871800013"/>
    <n v="3120"/>
    <n v="1628"/>
    <n v="1492"/>
    <x v="0"/>
  </r>
  <r>
    <x v="9"/>
    <x v="0"/>
    <n v="290"/>
    <n v="186"/>
    <n v="104"/>
    <x v="0"/>
    <n v="13339107.76"/>
    <n v="9173482.9600000009"/>
    <n v="4165624.81"/>
    <n v="0"/>
    <n v="124615.08"/>
    <n v="0"/>
    <n v="289"/>
    <n v="1"/>
    <n v="9173482.9557420015"/>
    <n v="0"/>
    <n v="280"/>
    <n v="182"/>
    <n v="98"/>
    <x v="0"/>
  </r>
  <r>
    <x v="9"/>
    <x v="1"/>
    <n v="2"/>
    <n v="1"/>
    <n v="1"/>
    <x v="0"/>
    <n v="244542.87"/>
    <n v="239572.29"/>
    <n v="4970.57"/>
    <n v="0"/>
    <n v="244542.87"/>
    <n v="244542.87"/>
    <n v="2"/>
    <n v="0"/>
    <n v="239572.29235800001"/>
    <n v="0"/>
    <n v="2"/>
    <n v="1"/>
    <n v="1"/>
    <x v="0"/>
  </r>
  <r>
    <x v="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3"/>
    <n v="2"/>
    <n v="2"/>
    <n v="0"/>
    <x v="0"/>
    <n v="437737.29"/>
    <n v="437737.29"/>
    <n v="0"/>
    <n v="0"/>
    <n v="437737.29"/>
    <n v="437737.29"/>
    <n v="2"/>
    <n v="0"/>
    <n v="437737.29030500003"/>
    <n v="0"/>
    <n v="1"/>
    <n v="1"/>
    <n v="0"/>
    <x v="0"/>
  </r>
  <r>
    <x v="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5"/>
    <n v="294"/>
    <n v="189"/>
    <n v="105"/>
    <x v="0"/>
    <n v="14021387.919999998"/>
    <n v="9850792.5399999991"/>
    <n v="4170595.38"/>
    <n v="0"/>
    <n v="806895.24"/>
    <n v="682280.15999999992"/>
    <n v="293"/>
    <n v="0"/>
    <n v="9850792.5384050012"/>
    <n v="0"/>
    <n v="283"/>
    <n v="184"/>
    <n v="99"/>
    <x v="0"/>
  </r>
  <r>
    <x v="10"/>
    <x v="0"/>
    <n v="546"/>
    <n v="277"/>
    <n v="269"/>
    <x v="0"/>
    <n v="7032117.0956000015"/>
    <n v="3461373.2086000019"/>
    <n v="3570743.8869999996"/>
    <n v="0"/>
    <n v="277898.228"/>
    <n v="0"/>
    <n v="537"/>
    <n v="9"/>
    <n v="6877660.9356000014"/>
    <n v="154456.16"/>
    <n v="546"/>
    <n v="277"/>
    <n v="269"/>
    <x v="0"/>
  </r>
  <r>
    <x v="10"/>
    <x v="1"/>
    <n v="5"/>
    <n v="3"/>
    <n v="2"/>
    <x v="0"/>
    <n v="26341.27"/>
    <n v="23433.16"/>
    <n v="2908.1099999999997"/>
    <n v="0"/>
    <n v="26341.27"/>
    <n v="26341.27"/>
    <n v="4"/>
    <n v="1"/>
    <n v="15112.48"/>
    <n v="11228.79"/>
    <n v="5"/>
    <n v="3"/>
    <n v="2"/>
    <x v="0"/>
  </r>
  <r>
    <x v="10"/>
    <x v="2"/>
    <n v="6"/>
    <n v="4"/>
    <n v="2"/>
    <x v="0"/>
    <n v="46095.67"/>
    <n v="25909.750000000004"/>
    <n v="20185.919999999998"/>
    <n v="0"/>
    <n v="46095.67"/>
    <n v="46095.67"/>
    <n v="6"/>
    <n v="0"/>
    <n v="46095.67"/>
    <n v="0"/>
    <n v="6"/>
    <n v="4"/>
    <n v="2"/>
    <x v="0"/>
  </r>
  <r>
    <x v="10"/>
    <x v="3"/>
    <n v="4"/>
    <n v="3"/>
    <n v="1"/>
    <x v="0"/>
    <n v="273815.52559999999"/>
    <n v="254124.70559999999"/>
    <n v="19690.82"/>
    <n v="0"/>
    <n v="254124.70559999999"/>
    <n v="254124.70559999999"/>
    <n v="4"/>
    <n v="0"/>
    <n v="273815.52559999999"/>
    <n v="0"/>
    <n v="4"/>
    <n v="3"/>
    <n v="1"/>
    <x v="0"/>
  </r>
  <r>
    <x v="10"/>
    <x v="4"/>
    <n v="8"/>
    <n v="5"/>
    <n v="3"/>
    <x v="0"/>
    <n v="54426.543300000005"/>
    <n v="25693.7533"/>
    <n v="28732.79"/>
    <n v="0"/>
    <n v="54426.543300000005"/>
    <n v="54426.543300000005"/>
    <n v="8"/>
    <n v="0"/>
    <n v="54426.543300000005"/>
    <n v="0"/>
    <n v="8"/>
    <n v="5"/>
    <n v="3"/>
    <x v="0"/>
  </r>
  <r>
    <x v="10"/>
    <x v="5"/>
    <n v="569"/>
    <n v="292"/>
    <n v="277"/>
    <x v="0"/>
    <n v="7432796.1045000013"/>
    <n v="3790534.577500002"/>
    <n v="3642261.5269999993"/>
    <n v="0"/>
    <n v="658886.41690000007"/>
    <n v="380988.18890000001"/>
    <n v="559"/>
    <n v="10"/>
    <n v="7267111.154500002"/>
    <n v="165684.95000000001"/>
    <n v="569"/>
    <n v="292"/>
    <n v="277"/>
    <x v="0"/>
  </r>
  <r>
    <x v="11"/>
    <x v="0"/>
    <n v="14107"/>
    <n v="7817"/>
    <n v="6290"/>
    <x v="0"/>
    <n v="457203867.12999892"/>
    <n v="254253396.4099988"/>
    <n v="202950470.72000009"/>
    <n v="0"/>
    <n v="0"/>
    <n v="0"/>
    <n v="14107"/>
    <n v="0"/>
    <n v="457203867.12999892"/>
    <n v="0"/>
    <n v="14107"/>
    <n v="7817"/>
    <n v="6290"/>
    <x v="0"/>
  </r>
  <r>
    <x v="11"/>
    <x v="1"/>
    <n v="746"/>
    <n v="422"/>
    <n v="324"/>
    <x v="0"/>
    <n v="22874291.250000004"/>
    <n v="12293407.030000011"/>
    <n v="10580884.219999993"/>
    <n v="0"/>
    <n v="22874291.25"/>
    <n v="22874291.268465225"/>
    <n v="746"/>
    <n v="0"/>
    <n v="22874291.250000004"/>
    <n v="0"/>
    <n v="746"/>
    <n v="422"/>
    <n v="324"/>
    <x v="0"/>
  </r>
  <r>
    <x v="11"/>
    <x v="2"/>
    <n v="450"/>
    <n v="297"/>
    <n v="153"/>
    <x v="0"/>
    <n v="14120009.150000002"/>
    <n v="8791242.8400000017"/>
    <n v="5328766.3100000005"/>
    <n v="0"/>
    <n v="14120009.150000002"/>
    <n v="14120009.138141258"/>
    <n v="450"/>
    <n v="0"/>
    <n v="14120009.150000002"/>
    <n v="0"/>
    <n v="450"/>
    <n v="297"/>
    <n v="153"/>
    <x v="0"/>
  </r>
  <r>
    <x v="11"/>
    <x v="3"/>
    <n v="1262"/>
    <n v="759"/>
    <n v="503"/>
    <x v="0"/>
    <n v="37989829.959999979"/>
    <n v="21668662.68999999"/>
    <n v="16321167.269999992"/>
    <n v="0"/>
    <n v="37989829.959999941"/>
    <n v="37989830.009329468"/>
    <n v="1262"/>
    <n v="0"/>
    <n v="37989829.959999979"/>
    <n v="0"/>
    <n v="1262"/>
    <n v="759"/>
    <n v="503"/>
    <x v="0"/>
  </r>
  <r>
    <x v="11"/>
    <x v="4"/>
    <n v="1"/>
    <n v="0"/>
    <n v="1"/>
    <x v="0"/>
    <n v="46798.15"/>
    <n v="0"/>
    <n v="46798.15"/>
    <n v="0"/>
    <n v="46798.15"/>
    <n v="46798.15"/>
    <n v="1"/>
    <n v="0"/>
    <n v="46798.15"/>
    <n v="0"/>
    <n v="1"/>
    <n v="0"/>
    <n v="1"/>
    <x v="0"/>
  </r>
  <r>
    <x v="11"/>
    <x v="5"/>
    <n v="16566"/>
    <n v="9295"/>
    <n v="7271"/>
    <x v="0"/>
    <n v="532234795.63999885"/>
    <n v="297006708.96999878"/>
    <n v="235228086.67000008"/>
    <n v="0"/>
    <n v="75030928.509999961"/>
    <n v="75030928.565935954"/>
    <n v="16566"/>
    <n v="0"/>
    <n v="532234795.63999885"/>
    <n v="0"/>
    <n v="16566"/>
    <n v="9295"/>
    <n v="7271"/>
    <x v="0"/>
  </r>
  <r>
    <x v="12"/>
    <x v="0"/>
    <n v="144276"/>
    <n v="82389"/>
    <n v="61887"/>
    <x v="0"/>
    <n v="1138062214.7499943"/>
    <n v="668955582.55998826"/>
    <n v="469106632.19000608"/>
    <n v="0"/>
    <n v="164112861.88000125"/>
    <n v="0"/>
    <n v="140316"/>
    <n v="3960"/>
    <n v="1109167773.3700233"/>
    <n v="28894441.380000163"/>
    <n v="116728"/>
    <n v="66572"/>
    <n v="50156"/>
    <x v="0"/>
  </r>
  <r>
    <x v="12"/>
    <x v="1"/>
    <n v="9082"/>
    <n v="5437"/>
    <n v="3645"/>
    <x v="0"/>
    <n v="80316266.180000126"/>
    <n v="49917814.570000038"/>
    <n v="30398451.610000093"/>
    <n v="0"/>
    <n v="394724.99000000005"/>
    <n v="78832701.410000101"/>
    <n v="8902"/>
    <n v="180"/>
    <n v="78781445.700000122"/>
    <n v="1534820.4799999997"/>
    <n v="7288"/>
    <n v="4348"/>
    <n v="2940"/>
    <x v="0"/>
  </r>
  <r>
    <x v="12"/>
    <x v="2"/>
    <n v="7181"/>
    <n v="4370"/>
    <n v="2811"/>
    <x v="0"/>
    <n v="66093763.550000101"/>
    <n v="42202776.050000027"/>
    <n v="23890987.500000075"/>
    <n v="0"/>
    <n v="753406.80999999994"/>
    <n v="63634645.740000084"/>
    <n v="7025"/>
    <n v="156"/>
    <n v="64764763.44000008"/>
    <n v="1329000.1099999996"/>
    <n v="5823"/>
    <n v="3539"/>
    <n v="2284"/>
    <x v="0"/>
  </r>
  <r>
    <x v="12"/>
    <x v="3"/>
    <n v="17791"/>
    <n v="11008"/>
    <n v="6783"/>
    <x v="0"/>
    <n v="159276148.54999959"/>
    <n v="103257263.76999955"/>
    <n v="56018884.780000061"/>
    <n v="0"/>
    <n v="1814364.1999999995"/>
    <n v="153995963.74999696"/>
    <n v="17486"/>
    <n v="305"/>
    <n v="156812721.3599976"/>
    <n v="2463427.189999999"/>
    <n v="14348"/>
    <n v="8900"/>
    <n v="5448"/>
    <x v="0"/>
  </r>
  <r>
    <x v="12"/>
    <x v="4"/>
    <n v="2537"/>
    <n v="1572"/>
    <n v="965"/>
    <x v="0"/>
    <n v="19385557.610000014"/>
    <n v="12583138.130000014"/>
    <n v="6802419.4799999986"/>
    <n v="0"/>
    <n v="742222.29999999993"/>
    <n v="15892901.24"/>
    <n v="2517"/>
    <n v="20"/>
    <n v="19224828.53000002"/>
    <n v="160729.08000000005"/>
    <n v="2162"/>
    <n v="1320"/>
    <n v="842"/>
    <x v="0"/>
  </r>
  <r>
    <x v="12"/>
    <x v="5"/>
    <n v="180867"/>
    <n v="104776"/>
    <n v="76091"/>
    <x v="0"/>
    <n v="1463133950.6399941"/>
    <n v="876916575.07998788"/>
    <n v="586217375.56000626"/>
    <n v="0"/>
    <n v="167817580.18000126"/>
    <n v="312356212.13999712"/>
    <n v="176246"/>
    <n v="4621"/>
    <n v="1428751532.4000208"/>
    <n v="34382418.240000159"/>
    <n v="146349"/>
    <n v="84679"/>
    <n v="61670"/>
    <x v="0"/>
  </r>
  <r>
    <x v="13"/>
    <x v="0"/>
    <n v="130"/>
    <n v="79"/>
    <n v="51"/>
    <x v="0"/>
    <n v="19700636.710000005"/>
    <n v="11797560.110000001"/>
    <n v="7903076.6000000015"/>
    <n v="0"/>
    <n v="0"/>
    <n v="0"/>
    <n v="123"/>
    <n v="7"/>
    <n v="18842891.220000003"/>
    <n v="857745.49"/>
    <n v="115"/>
    <n v="69"/>
    <n v="46"/>
    <x v="0"/>
  </r>
  <r>
    <x v="13"/>
    <x v="1"/>
    <n v="5"/>
    <n v="4"/>
    <n v="1"/>
    <x v="0"/>
    <n v="751735.8"/>
    <n v="494473.52"/>
    <n v="257262.28"/>
    <n v="0"/>
    <n v="0"/>
    <n v="394323.35"/>
    <n v="5"/>
    <n v="0"/>
    <n v="751735.8"/>
    <n v="0"/>
    <n v="3"/>
    <n v="2"/>
    <n v="1"/>
    <x v="0"/>
  </r>
  <r>
    <x v="1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3"/>
    <n v="1"/>
    <n v="0"/>
    <n v="1"/>
    <x v="0"/>
    <n v="138441.12"/>
    <n v="0"/>
    <n v="138441.12"/>
    <n v="0"/>
    <n v="0"/>
    <n v="138441.12"/>
    <n v="1"/>
    <n v="0"/>
    <n v="138441.12"/>
    <n v="0"/>
    <n v="1"/>
    <n v="0"/>
    <n v="1"/>
    <x v="0"/>
  </r>
  <r>
    <x v="13"/>
    <x v="4"/>
    <n v="1"/>
    <n v="1"/>
    <n v="0"/>
    <x v="0"/>
    <n v="190806.9"/>
    <n v="190806.9"/>
    <n v="0"/>
    <n v="0"/>
    <n v="0"/>
    <n v="190806.9"/>
    <n v="1"/>
    <n v="0"/>
    <n v="190806.9"/>
    <n v="0"/>
    <n v="1"/>
    <n v="1"/>
    <n v="0"/>
    <x v="0"/>
  </r>
  <r>
    <x v="13"/>
    <x v="5"/>
    <n v="137"/>
    <n v="84"/>
    <n v="53"/>
    <x v="0"/>
    <n v="20781620.530000005"/>
    <n v="12482840.530000001"/>
    <n v="8298780.0000000019"/>
    <n v="0"/>
    <n v="0"/>
    <n v="723571.37"/>
    <n v="130"/>
    <n v="7"/>
    <n v="19923875.040000003"/>
    <n v="857745.49"/>
    <n v="120"/>
    <n v="72"/>
    <n v="48"/>
    <x v="0"/>
  </r>
  <r>
    <x v="14"/>
    <x v="0"/>
    <n v="1166"/>
    <n v="413"/>
    <n v="753"/>
    <x v="0"/>
    <n v="20412475.629999999"/>
    <n v="7110705.0800000001"/>
    <n v="13301770.550000001"/>
    <n v="0"/>
    <n v="677487.35"/>
    <n v="0"/>
    <n v="1051"/>
    <n v="115"/>
    <n v="18681796.510000002"/>
    <n v="1730679.12"/>
    <n v="1158"/>
    <n v="410"/>
    <n v="748"/>
    <x v="0"/>
  </r>
  <r>
    <x v="14"/>
    <x v="1"/>
    <n v="23"/>
    <n v="6"/>
    <n v="17"/>
    <x v="0"/>
    <n v="526079.97"/>
    <n v="218793.29"/>
    <n v="307286.68"/>
    <n v="0"/>
    <n v="0"/>
    <n v="367718.32"/>
    <n v="19"/>
    <n v="4"/>
    <n v="372771.45"/>
    <n v="153308.51999999999"/>
    <n v="22"/>
    <n v="6"/>
    <n v="16"/>
    <x v="0"/>
  </r>
  <r>
    <x v="14"/>
    <x v="2"/>
    <n v="13"/>
    <n v="4"/>
    <n v="9"/>
    <x v="0"/>
    <n v="317880.42"/>
    <n v="127706.59"/>
    <n v="190173.83"/>
    <n v="0"/>
    <n v="23445.05"/>
    <n v="294435.37"/>
    <n v="12"/>
    <n v="1"/>
    <n v="297945.84999999998"/>
    <n v="19934.57"/>
    <n v="12"/>
    <n v="4"/>
    <n v="8"/>
    <x v="0"/>
  </r>
  <r>
    <x v="14"/>
    <x v="3"/>
    <n v="44"/>
    <n v="18"/>
    <n v="26"/>
    <x v="0"/>
    <n v="988993.39"/>
    <n v="347629.44"/>
    <n v="641363.94999999995"/>
    <n v="0"/>
    <n v="0"/>
    <n v="605578.54"/>
    <n v="37"/>
    <n v="7"/>
    <n v="895876.73"/>
    <n v="93116.66"/>
    <n v="43"/>
    <n v="18"/>
    <n v="25"/>
    <x v="0"/>
  </r>
  <r>
    <x v="14"/>
    <x v="4"/>
    <n v="14"/>
    <n v="10"/>
    <n v="4"/>
    <x v="0"/>
    <n v="135898.45000000001"/>
    <n v="82751.12"/>
    <n v="53147.33"/>
    <n v="0"/>
    <n v="0"/>
    <n v="15689.57"/>
    <n v="11"/>
    <n v="3"/>
    <n v="123373.12"/>
    <n v="12525.33"/>
    <n v="14"/>
    <n v="10"/>
    <n v="4"/>
    <x v="0"/>
  </r>
  <r>
    <x v="14"/>
    <x v="5"/>
    <n v="1260"/>
    <n v="451"/>
    <n v="809"/>
    <x v="0"/>
    <n v="22381327.859999999"/>
    <n v="7887585.5200000005"/>
    <n v="14493742.34"/>
    <n v="0"/>
    <n v="700932.4"/>
    <n v="1283421.8"/>
    <n v="1130"/>
    <n v="130"/>
    <n v="20371763.660000004"/>
    <n v="2009564.2000000002"/>
    <n v="1249"/>
    <n v="448"/>
    <n v="801"/>
    <x v="0"/>
  </r>
  <r>
    <x v="1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7"/>
    <x v="0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1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2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3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4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4"/>
  </r>
  <r>
    <x v="18"/>
    <x v="0"/>
    <n v="1403"/>
    <n v="607"/>
    <n v="796"/>
    <x v="0"/>
    <n v="28265406.98"/>
    <n v="12284730.07"/>
    <n v="15980676.91"/>
    <n v="0"/>
    <n v="393527.1"/>
    <n v="0"/>
    <n v="1272"/>
    <n v="131"/>
    <n v="25885485.640000001"/>
    <n v="2379921.34"/>
    <n v="1393"/>
    <n v="605"/>
    <n v="788"/>
    <x v="0"/>
  </r>
  <r>
    <x v="18"/>
    <x v="1"/>
    <n v="9"/>
    <n v="4"/>
    <n v="5"/>
    <x v="0"/>
    <n v="148036.5"/>
    <n v="41612.68"/>
    <n v="106423.82"/>
    <n v="0"/>
    <n v="148036.49"/>
    <n v="148036.49"/>
    <n v="8"/>
    <n v="1"/>
    <n v="136723.60999999999"/>
    <n v="11312.88"/>
    <n v="9"/>
    <n v="4"/>
    <n v="5"/>
    <x v="0"/>
  </r>
  <r>
    <x v="18"/>
    <x v="2"/>
    <n v="2"/>
    <n v="1"/>
    <n v="1"/>
    <x v="0"/>
    <n v="12828.720000000001"/>
    <n v="2642.78"/>
    <n v="10185.94"/>
    <n v="0"/>
    <n v="12828.72"/>
    <n v="12828.72"/>
    <n v="2"/>
    <n v="0"/>
    <n v="12828.72"/>
    <n v="0"/>
    <n v="2"/>
    <n v="1"/>
    <n v="1"/>
    <x v="0"/>
  </r>
  <r>
    <x v="18"/>
    <x v="3"/>
    <n v="9"/>
    <n v="5"/>
    <n v="4"/>
    <x v="0"/>
    <n v="120300.04"/>
    <n v="85700.93"/>
    <n v="34599.11"/>
    <n v="0"/>
    <n v="120300.04"/>
    <n v="120300.04"/>
    <n v="8"/>
    <n v="1"/>
    <n v="113613.8"/>
    <n v="6686.24"/>
    <n v="9"/>
    <n v="5"/>
    <n v="4"/>
    <x v="0"/>
  </r>
  <r>
    <x v="18"/>
    <x v="4"/>
    <n v="2"/>
    <n v="1"/>
    <n v="1"/>
    <x v="0"/>
    <n v="213356.31"/>
    <n v="115869.24"/>
    <n v="97487.07"/>
    <n v="0"/>
    <n v="0"/>
    <n v="0"/>
    <n v="2"/>
    <n v="0"/>
    <n v="213356.3"/>
    <n v="0"/>
    <n v="1"/>
    <n v="0"/>
    <n v="1"/>
    <x v="0"/>
  </r>
  <r>
    <x v="18"/>
    <x v="5"/>
    <n v="1425"/>
    <n v="618"/>
    <n v="807"/>
    <x v="0"/>
    <n v="28759928.549999997"/>
    <n v="12530555.699999999"/>
    <n v="16229372.85"/>
    <n v="0"/>
    <n v="674692.35"/>
    <n v="281165.25"/>
    <n v="1292"/>
    <n v="133"/>
    <n v="26362008.07"/>
    <n v="2397920.46"/>
    <n v="1414"/>
    <n v="615"/>
    <n v="799"/>
    <x v="0"/>
  </r>
  <r>
    <x v="19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0"/>
    <x v="0"/>
    <n v="121892"/>
    <n v="66769"/>
    <n v="55123"/>
    <x v="0"/>
    <n v="1232035616.0100396"/>
    <n v="676920563.89002788"/>
    <n v="555115052.12001169"/>
    <n v="0"/>
    <n v="6915995.879999998"/>
    <n v="0"/>
    <n v="88726"/>
    <n v="121892"/>
    <n v="88726"/>
    <n v="33166"/>
    <n v="66054"/>
    <n v="34858"/>
    <n v="31196"/>
    <x v="0"/>
  </r>
  <r>
    <x v="20"/>
    <x v="1"/>
    <n v="4823"/>
    <n v="2753"/>
    <n v="2070"/>
    <x v="0"/>
    <n v="53422060.030000038"/>
    <n v="31212765.690000057"/>
    <n v="22209294.339999981"/>
    <n v="0"/>
    <n v="0"/>
    <n v="4342821.21"/>
    <n v="3432"/>
    <n v="4823"/>
    <n v="3432"/>
    <n v="1391"/>
    <n v="2557"/>
    <n v="1395"/>
    <n v="1162"/>
    <x v="0"/>
  </r>
  <r>
    <x v="20"/>
    <x v="2"/>
    <n v="2935"/>
    <n v="1684"/>
    <n v="1251"/>
    <x v="0"/>
    <n v="34289400.200000018"/>
    <n v="20082835.110000003"/>
    <n v="14206565.090000011"/>
    <n v="0"/>
    <n v="0"/>
    <n v="4331044.5899999943"/>
    <n v="2056"/>
    <n v="2935"/>
    <n v="2056"/>
    <n v="879"/>
    <n v="1580"/>
    <n v="881"/>
    <n v="699"/>
    <x v="0"/>
  </r>
  <r>
    <x v="20"/>
    <x v="3"/>
    <n v="6465"/>
    <n v="3838"/>
    <n v="2627"/>
    <x v="0"/>
    <n v="76787259.949999854"/>
    <n v="45271587.78999994"/>
    <n v="31515672.159999918"/>
    <n v="0"/>
    <n v="0"/>
    <n v="16244189.119999982"/>
    <n v="4538"/>
    <n v="6465"/>
    <n v="4538"/>
    <n v="1927"/>
    <n v="3357"/>
    <n v="1884"/>
    <n v="1473"/>
    <x v="0"/>
  </r>
  <r>
    <x v="2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0"/>
    <x v="5"/>
    <n v="136115"/>
    <n v="75044"/>
    <n v="61071"/>
    <x v="0"/>
    <n v="1396534336.1900394"/>
    <n v="773487752.48002791"/>
    <n v="623046583.71001172"/>
    <n v="0"/>
    <n v="6915995.879999998"/>
    <n v="24918054.919999976"/>
    <n v="98752"/>
    <n v="136115"/>
    <n v="98752"/>
    <n v="37363"/>
    <n v="73548"/>
    <n v="39018"/>
    <n v="34530"/>
    <x v="4"/>
  </r>
  <r>
    <x v="21"/>
    <x v="0"/>
    <n v="138"/>
    <n v="51"/>
    <n v="87"/>
    <x v="0"/>
    <n v="1712317.49"/>
    <n v="595810.20600000001"/>
    <n v="1116507.2845999999"/>
    <n v="0"/>
    <n v="6233.77"/>
    <n v="0"/>
    <n v="96"/>
    <n v="42"/>
    <n v="1076618.6872"/>
    <n v="635698.80339999998"/>
    <n v="138"/>
    <n v="51"/>
    <n v="87"/>
    <x v="0"/>
  </r>
  <r>
    <x v="21"/>
    <x v="1"/>
    <n v="1"/>
    <n v="0"/>
    <n v="1"/>
    <x v="0"/>
    <n v="1005.79"/>
    <n v="0"/>
    <n v="1005.79"/>
    <n v="0"/>
    <n v="0"/>
    <n v="1005.79"/>
    <n v="1"/>
    <n v="0"/>
    <n v="1005.79"/>
    <n v="0"/>
    <n v="1"/>
    <n v="0"/>
    <n v="1"/>
    <x v="0"/>
  </r>
  <r>
    <x v="21"/>
    <x v="2"/>
    <n v="1"/>
    <n v="1"/>
    <n v="0"/>
    <x v="0"/>
    <n v="13063.24"/>
    <n v="13063.24"/>
    <n v="0"/>
    <n v="0"/>
    <n v="0"/>
    <n v="13063.24"/>
    <n v="0"/>
    <n v="1"/>
    <n v="0"/>
    <n v="13063.24"/>
    <n v="1"/>
    <n v="1"/>
    <n v="0"/>
    <x v="0"/>
  </r>
  <r>
    <x v="21"/>
    <x v="3"/>
    <n v="1"/>
    <n v="1"/>
    <n v="0"/>
    <x v="0"/>
    <n v="5197.5600000000004"/>
    <n v="5197.5600000000004"/>
    <n v="0"/>
    <n v="0"/>
    <n v="0"/>
    <n v="5197.5600000000004"/>
    <n v="1"/>
    <n v="0"/>
    <n v="5197.5600000000004"/>
    <n v="0"/>
    <n v="1"/>
    <n v="1"/>
    <n v="0"/>
    <x v="0"/>
  </r>
  <r>
    <x v="21"/>
    <x v="4"/>
    <n v="1"/>
    <n v="0"/>
    <n v="1"/>
    <x v="0"/>
    <n v="598.58000000000004"/>
    <n v="0"/>
    <n v="598.58000000000004"/>
    <n v="0"/>
    <n v="0"/>
    <n v="598.58000000000004"/>
    <n v="1"/>
    <n v="0"/>
    <n v="598.58000000000004"/>
    <n v="0"/>
    <n v="1"/>
    <n v="0"/>
    <n v="1"/>
    <x v="0"/>
  </r>
  <r>
    <x v="21"/>
    <x v="5"/>
    <n v="0"/>
    <n v="0"/>
    <n v="0"/>
    <x v="0"/>
    <n v="1732182.6600000001"/>
    <n v="0"/>
    <n v="0"/>
    <n v="0"/>
    <n v="0"/>
    <n v="0"/>
    <n v="0"/>
    <n v="0"/>
    <n v="0"/>
    <n v="0"/>
    <n v="0"/>
    <n v="0"/>
    <n v="0"/>
    <x v="0"/>
  </r>
  <r>
    <x v="2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0"/>
    <n v="5011"/>
    <n v="0"/>
    <n v="0"/>
    <x v="0"/>
    <n v="100020976.78665568"/>
    <n v="0"/>
    <n v="0"/>
    <n v="0"/>
    <n v="0"/>
    <n v="0"/>
    <n v="5011"/>
    <n v="0"/>
    <n v="100020976.78665568"/>
    <n v="0"/>
    <n v="5011"/>
    <n v="0"/>
    <n v="0"/>
    <x v="0"/>
  </r>
  <r>
    <x v="23"/>
    <x v="1"/>
    <n v="140"/>
    <n v="0"/>
    <n v="0"/>
    <x v="0"/>
    <n v="2134931.4310236382"/>
    <n v="0"/>
    <n v="0"/>
    <n v="0"/>
    <n v="0"/>
    <n v="0"/>
    <n v="140"/>
    <n v="0"/>
    <n v="2134931.4310236382"/>
    <n v="0"/>
    <n v="140"/>
    <n v="0"/>
    <n v="0"/>
    <x v="0"/>
  </r>
  <r>
    <x v="23"/>
    <x v="2"/>
    <n v="61"/>
    <n v="0"/>
    <n v="0"/>
    <x v="0"/>
    <n v="712614.43085688481"/>
    <n v="0"/>
    <n v="0"/>
    <n v="0"/>
    <n v="0"/>
    <n v="0"/>
    <n v="61"/>
    <n v="0"/>
    <n v="712614.43085688481"/>
    <n v="0"/>
    <n v="61"/>
    <n v="0"/>
    <n v="0"/>
    <x v="0"/>
  </r>
  <r>
    <x v="23"/>
    <x v="3"/>
    <n v="170"/>
    <n v="0"/>
    <n v="0"/>
    <x v="0"/>
    <n v="2586201.1714638169"/>
    <n v="0"/>
    <n v="0"/>
    <n v="0"/>
    <n v="0"/>
    <n v="0"/>
    <n v="170"/>
    <n v="0"/>
    <n v="2586201.1714638169"/>
    <n v="0"/>
    <n v="170"/>
    <n v="0"/>
    <n v="0"/>
    <x v="0"/>
  </r>
  <r>
    <x v="2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5"/>
    <n v="0"/>
    <n v="0"/>
    <n v="0"/>
    <x v="0"/>
    <n v="105454723.82000002"/>
    <n v="0"/>
    <n v="0"/>
    <n v="0"/>
    <n v="0"/>
    <n v="0"/>
    <n v="0"/>
    <n v="0"/>
    <n v="0"/>
    <n v="0"/>
    <n v="0"/>
    <n v="0"/>
    <n v="0"/>
    <x v="0"/>
  </r>
  <r>
    <x v="24"/>
    <x v="0"/>
    <s v="NO HAY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0"/>
    <n v="4"/>
    <n v="2"/>
    <n v="2"/>
    <x v="0"/>
    <n v="699843.6"/>
    <n v="366997.97"/>
    <n v="332845.63"/>
    <n v="0"/>
    <n v="0"/>
    <n v="0"/>
    <n v="4"/>
    <n v="0"/>
    <n v="699843.59"/>
    <n v="0"/>
    <n v="4"/>
    <n v="2"/>
    <n v="2"/>
    <x v="0"/>
  </r>
  <r>
    <x v="2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5"/>
    <n v="4"/>
    <n v="2"/>
    <n v="2"/>
    <x v="0"/>
    <n v="699843.6"/>
    <n v="366997.97"/>
    <n v="332845.63"/>
    <n v="0"/>
    <n v="0"/>
    <n v="0"/>
    <n v="4"/>
    <n v="0"/>
    <n v="699843.59"/>
    <n v="0"/>
    <n v="4"/>
    <n v="2"/>
    <n v="2"/>
    <x v="0"/>
  </r>
  <r>
    <x v="26"/>
    <x v="0"/>
    <n v="98"/>
    <n v="41"/>
    <n v="57"/>
    <x v="0"/>
    <n v="1340157.6299999999"/>
    <n v="450757.53"/>
    <n v="889400.1"/>
    <n v="0"/>
    <n v="34718.07"/>
    <n v="0"/>
    <n v="65"/>
    <n v="33"/>
    <n v="1214005.51"/>
    <n v="126152.12"/>
    <n v="100"/>
    <n v="42"/>
    <n v="58"/>
    <x v="0"/>
  </r>
  <r>
    <x v="26"/>
    <x v="1"/>
    <n v="1"/>
    <n v="1"/>
    <n v="0"/>
    <x v="0"/>
    <n v="26891.58"/>
    <n v="26891.58"/>
    <n v="0"/>
    <n v="0"/>
    <n v="26891.58"/>
    <n v="0"/>
    <n v="1"/>
    <n v="0"/>
    <n v="26891.58"/>
    <n v="0"/>
    <n v="1"/>
    <n v="0"/>
    <n v="1"/>
    <x v="0"/>
  </r>
  <r>
    <x v="2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4"/>
    <n v="2"/>
    <n v="0"/>
    <n v="2"/>
    <x v="0"/>
    <n v="8332.16"/>
    <n v="0"/>
    <n v="8332.16"/>
    <n v="0"/>
    <n v="8332.16"/>
    <n v="8332.16"/>
    <n v="2"/>
    <n v="0"/>
    <n v="8332.16"/>
    <n v="0"/>
    <n v="0"/>
    <n v="0"/>
    <n v="0"/>
    <x v="0"/>
  </r>
  <r>
    <x v="26"/>
    <x v="5"/>
    <n v="101"/>
    <n v="42"/>
    <n v="59"/>
    <x v="0"/>
    <n v="1375381.3699999999"/>
    <n v="477649.11000000004"/>
    <n v="897732.26"/>
    <n v="0"/>
    <n v="69941.81"/>
    <n v="8332.16"/>
    <n v="68"/>
    <n v="33"/>
    <n v="1249229.25"/>
    <n v="126152.12"/>
    <n v="101"/>
    <n v="42"/>
    <n v="59"/>
    <x v="0"/>
  </r>
  <r>
    <x v="27"/>
    <x v="0"/>
    <n v="8026"/>
    <n v="3502"/>
    <n v="4524"/>
    <x v="0"/>
    <n v="149165913.45999998"/>
    <n v="61805853.599999987"/>
    <n v="87360059.859999985"/>
    <n v="0"/>
    <n v="943146.04"/>
    <n v="0"/>
    <n v="4590"/>
    <n v="3436"/>
    <n v="86879781.019999951"/>
    <n v="62286132.439999923"/>
    <n v="7949"/>
    <n v="3469"/>
    <n v="4480"/>
    <x v="0"/>
  </r>
  <r>
    <x v="27"/>
    <x v="1"/>
    <n v="22"/>
    <n v="12"/>
    <n v="10"/>
    <x v="0"/>
    <n v="190762.81"/>
    <n v="91901.55"/>
    <n v="98861.260000000009"/>
    <n v="0"/>
    <n v="190762.81"/>
    <n v="190762.81"/>
    <n v="14"/>
    <n v="8"/>
    <n v="121419.54999999999"/>
    <n v="69343.259999999995"/>
    <n v="22"/>
    <n v="12"/>
    <n v="10"/>
    <x v="0"/>
  </r>
  <r>
    <x v="27"/>
    <x v="2"/>
    <n v="5"/>
    <n v="2"/>
    <n v="3"/>
    <x v="0"/>
    <n v="39466.21"/>
    <n v="21646.91"/>
    <n v="17819.3"/>
    <n v="0"/>
    <n v="39466.21"/>
    <n v="39466.21"/>
    <n v="4"/>
    <n v="1"/>
    <n v="21709.4"/>
    <n v="17756.810000000001"/>
    <n v="5"/>
    <n v="2"/>
    <n v="3"/>
    <x v="0"/>
  </r>
  <r>
    <x v="27"/>
    <x v="3"/>
    <n v="30"/>
    <n v="13"/>
    <n v="17"/>
    <x v="0"/>
    <n v="307168.73"/>
    <n v="103183.61999999998"/>
    <n v="203985.11"/>
    <n v="0"/>
    <n v="269187.62000000005"/>
    <n v="269187.62000000005"/>
    <n v="21"/>
    <n v="9"/>
    <n v="226731.85"/>
    <n v="80436.88"/>
    <n v="30"/>
    <n v="13"/>
    <n v="17"/>
    <x v="0"/>
  </r>
  <r>
    <x v="27"/>
    <x v="4"/>
    <n v="6"/>
    <n v="4"/>
    <n v="2"/>
    <x v="0"/>
    <n v="65052.160000000003"/>
    <n v="37459.040000000001"/>
    <n v="27593.120000000003"/>
    <n v="0"/>
    <n v="8681.4"/>
    <n v="8681.4"/>
    <n v="3"/>
    <n v="3"/>
    <n v="29204.980000000003"/>
    <n v="35847.18"/>
    <n v="6"/>
    <n v="4"/>
    <n v="2"/>
    <x v="0"/>
  </r>
  <r>
    <x v="27"/>
    <x v="5"/>
    <n v="8089"/>
    <n v="3533"/>
    <n v="4556"/>
    <x v="0"/>
    <n v="149768363.36999997"/>
    <n v="62060044.719999976"/>
    <n v="87708318.649999991"/>
    <n v="0"/>
    <n v="1451244.08"/>
    <n v="508098.04000000004"/>
    <n v="4632"/>
    <n v="3457"/>
    <n v="87278846.799999952"/>
    <n v="62489516.569999926"/>
    <n v="8012"/>
    <n v="3500"/>
    <n v="4512"/>
    <x v="0"/>
  </r>
  <r>
    <x v="28"/>
    <x v="0"/>
    <n v="52509"/>
    <n v="27733"/>
    <n v="24776"/>
    <x v="0"/>
    <n v="1162872230.8400035"/>
    <n v="645280743.44000673"/>
    <n v="517591487.3999989"/>
    <n v="0"/>
    <n v="154061143.20999971"/>
    <n v="159779013.40999991"/>
    <n v="52207"/>
    <n v="302"/>
    <n v="1156895963.7100019"/>
    <n v="5976267.1299999962"/>
    <n v="52198"/>
    <n v="27534"/>
    <n v="24664"/>
    <x v="0"/>
  </r>
  <r>
    <x v="28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5"/>
    <n v="52509"/>
    <n v="27733"/>
    <n v="24776"/>
    <x v="0"/>
    <n v="1162872230.8400035"/>
    <n v="645280743.44000673"/>
    <n v="517591487.3999989"/>
    <n v="0"/>
    <n v="154061143.20999971"/>
    <n v="159779013.40999991"/>
    <n v="52207"/>
    <n v="302"/>
    <n v="1156895963.7100019"/>
    <n v="5976267.1299999962"/>
    <n v="52198"/>
    <n v="27534"/>
    <n v="24664"/>
    <x v="0"/>
  </r>
  <r>
    <x v="29"/>
    <x v="0"/>
    <n v="30"/>
    <n v="16"/>
    <n v="14"/>
    <x v="0"/>
    <n v="730940.31"/>
    <n v="344248.48"/>
    <n v="386691.82999999996"/>
    <n v="0"/>
    <n v="0"/>
    <n v="0"/>
    <n v="23"/>
    <n v="7"/>
    <n v="613871.80000000005"/>
    <n v="117068.50999999998"/>
    <n v="30"/>
    <n v="16"/>
    <n v="14"/>
    <x v="0"/>
  </r>
  <r>
    <x v="2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5"/>
    <n v="30"/>
    <n v="16"/>
    <n v="14"/>
    <x v="0"/>
    <n v="730940.31"/>
    <n v="344248.48"/>
    <n v="386691.82999999996"/>
    <n v="0"/>
    <n v="0"/>
    <n v="0"/>
    <n v="23"/>
    <n v="7"/>
    <n v="613871.80000000005"/>
    <n v="117068.50999999998"/>
    <n v="30"/>
    <n v="16"/>
    <n v="14"/>
    <x v="0"/>
  </r>
  <r>
    <x v="30"/>
    <x v="0"/>
    <n v="435"/>
    <n v="144"/>
    <n v="291"/>
    <x v="0"/>
    <n v="8875225.0554380026"/>
    <n v="3275656.3344189995"/>
    <n v="5599568.721018997"/>
    <n v="0"/>
    <n v="40162.110415000003"/>
    <n v="0"/>
    <n v="400"/>
    <n v="35"/>
    <n v="8128103.8810230009"/>
    <n v="747121.17441500002"/>
    <n v="431"/>
    <n v="143"/>
    <n v="288"/>
    <x v="0"/>
  </r>
  <r>
    <x v="30"/>
    <x v="1"/>
    <n v="1"/>
    <n v="1"/>
    <n v="0"/>
    <x v="0"/>
    <n v="4924.0807279999999"/>
    <n v="4924.0807279999999"/>
    <n v="0"/>
    <n v="0"/>
    <n v="0"/>
    <n v="4924.0807279999999"/>
    <n v="1"/>
    <n v="0"/>
    <n v="4924.0807279999999"/>
    <n v="0"/>
    <n v="1"/>
    <n v="1"/>
    <n v="0"/>
    <x v="0"/>
  </r>
  <r>
    <x v="30"/>
    <x v="2"/>
    <n v="2"/>
    <n v="1"/>
    <n v="1"/>
    <x v="0"/>
    <n v="74064.430860000008"/>
    <n v="54323.461143"/>
    <n v="19740.969717"/>
    <n v="0"/>
    <n v="0"/>
    <n v="19740.969717"/>
    <n v="2"/>
    <n v="0"/>
    <n v="74064.430860000008"/>
    <n v="0"/>
    <n v="2"/>
    <n v="1"/>
    <n v="1"/>
    <x v="0"/>
  </r>
  <r>
    <x v="30"/>
    <x v="3"/>
    <n v="9"/>
    <n v="3"/>
    <n v="6"/>
    <x v="0"/>
    <n v="117133.20223499999"/>
    <n v="41784.175026999997"/>
    <n v="75349.027208"/>
    <n v="0"/>
    <n v="0"/>
    <n v="117133.20223499999"/>
    <n v="9"/>
    <n v="0"/>
    <n v="117133.20223499999"/>
    <n v="0"/>
    <n v="9"/>
    <n v="3"/>
    <n v="6"/>
    <x v="0"/>
  </r>
  <r>
    <x v="3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5"/>
    <n v="447"/>
    <n v="149"/>
    <n v="298"/>
    <x v="0"/>
    <n v="9071346.7692610025"/>
    <n v="3376688.0513169994"/>
    <n v="5694658.7179439971"/>
    <n v="0"/>
    <n v="40162.110415000003"/>
    <n v="141798.25267999998"/>
    <n v="412"/>
    <n v="35"/>
    <n v="8324225.5948460009"/>
    <n v="747121.17441500002"/>
    <n v="443"/>
    <n v="148"/>
    <n v="295"/>
    <x v="0"/>
  </r>
  <r>
    <x v="31"/>
    <x v="0"/>
    <n v="8"/>
    <n v="7"/>
    <n v="1"/>
    <x v="0"/>
    <n v="88558.12"/>
    <n v="86425.17"/>
    <n v="2132.9499999999998"/>
    <n v="0"/>
    <n v="0"/>
    <n v="0"/>
    <n v="8"/>
    <n v="0"/>
    <n v="88558.12"/>
    <n v="0"/>
    <n v="8"/>
    <n v="7"/>
    <n v="1"/>
    <x v="0"/>
  </r>
  <r>
    <x v="31"/>
    <x v="1"/>
    <n v="1"/>
    <n v="1"/>
    <n v="0"/>
    <x v="0"/>
    <n v="20049.3"/>
    <n v="20049.3"/>
    <n v="0"/>
    <n v="0"/>
    <n v="0"/>
    <n v="20049.3"/>
    <n v="1"/>
    <n v="0"/>
    <n v="20049.3"/>
    <n v="0"/>
    <n v="1"/>
    <n v="1"/>
    <n v="0"/>
    <x v="0"/>
  </r>
  <r>
    <x v="3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5"/>
    <n v="9"/>
    <n v="8"/>
    <n v="1"/>
    <x v="0"/>
    <n v="108607.42"/>
    <n v="106474.47"/>
    <n v="2132.9499999999998"/>
    <n v="0"/>
    <n v="0"/>
    <n v="20049.3"/>
    <n v="9"/>
    <n v="0"/>
    <n v="108607.42"/>
    <n v="0"/>
    <n v="9"/>
    <n v="8"/>
    <n v="1"/>
    <x v="0"/>
  </r>
  <r>
    <x v="3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4"/>
    <n v="23"/>
    <n v="18"/>
    <n v="5"/>
    <x v="0"/>
    <n v="276337.242776"/>
    <n v="248191.89690399999"/>
    <n v="28145.345872000002"/>
    <n v="0"/>
    <n v="276337.242776"/>
    <n v="276337.242776"/>
    <n v="23"/>
    <n v="0"/>
    <n v="276337.24"/>
    <n v="0"/>
    <n v="23"/>
    <n v="18"/>
    <n v="5"/>
    <x v="0"/>
  </r>
  <r>
    <x v="32"/>
    <x v="5"/>
    <n v="23"/>
    <n v="18"/>
    <n v="5"/>
    <x v="0"/>
    <n v="276337.242776"/>
    <n v="248191.89690399999"/>
    <n v="28145.345872000002"/>
    <n v="0"/>
    <n v="276337.242776"/>
    <n v="276337.242776"/>
    <n v="23"/>
    <n v="0"/>
    <n v="276337.24"/>
    <n v="0"/>
    <n v="23"/>
    <n v="18"/>
    <n v="5"/>
    <x v="0"/>
  </r>
  <r>
    <x v="33"/>
    <x v="0"/>
    <n v="210"/>
    <n v="106"/>
    <n v="103"/>
    <x v="1"/>
    <n v="7349489.450000002"/>
    <n v="3401205.7800000003"/>
    <n v="3934503.5100000016"/>
    <n v="13780.16"/>
    <n v="6982014.9775000019"/>
    <n v="367474.47250000015"/>
    <n v="185"/>
    <n v="25"/>
    <n v="6382151.3899999997"/>
    <n v="967338.06"/>
    <n v="210"/>
    <n v="106"/>
    <n v="103"/>
    <x v="1"/>
  </r>
  <r>
    <x v="33"/>
    <x v="1"/>
    <n v="9"/>
    <n v="5"/>
    <n v="4"/>
    <x v="0"/>
    <n v="214619.66"/>
    <n v="83741.399999999994"/>
    <n v="130878.26000000001"/>
    <n v="0"/>
    <n v="203888.677"/>
    <n v="10730.983"/>
    <n v="8.1"/>
    <n v="0.9"/>
    <n v="193157.69400000002"/>
    <n v="21461.966"/>
    <n v="9"/>
    <n v="5"/>
    <n v="4"/>
    <x v="0"/>
  </r>
  <r>
    <x v="33"/>
    <x v="2"/>
    <n v="7"/>
    <n v="3"/>
    <n v="4"/>
    <x v="0"/>
    <n v="113065.11000000002"/>
    <n v="36272.910000000003"/>
    <n v="76792.200000000012"/>
    <n v="0"/>
    <n v="107411.85450000002"/>
    <n v="5653.2555000000011"/>
    <n v="6.3"/>
    <n v="0.70000000000000007"/>
    <n v="101758.59900000002"/>
    <n v="11306.511000000002"/>
    <n v="7"/>
    <n v="3"/>
    <n v="4"/>
    <x v="0"/>
  </r>
  <r>
    <x v="33"/>
    <x v="3"/>
    <n v="9"/>
    <n v="4"/>
    <n v="5"/>
    <x v="0"/>
    <n v="145940.87"/>
    <n v="82724.070000000007"/>
    <n v="63216.800000000003"/>
    <n v="0"/>
    <n v="138643.8265"/>
    <n v="7297.0434999999998"/>
    <n v="8.1"/>
    <n v="0.9"/>
    <n v="131346.783"/>
    <n v="14594.087"/>
    <n v="9"/>
    <n v="4"/>
    <n v="5"/>
    <x v="0"/>
  </r>
  <r>
    <x v="33"/>
    <x v="4"/>
    <n v="1"/>
    <n v="0"/>
    <n v="1"/>
    <x v="0"/>
    <n v="1546.93"/>
    <n v="0"/>
    <n v="1546.93"/>
    <n v="0"/>
    <n v="1469.5835"/>
    <n v="77.346500000000006"/>
    <n v="0.9"/>
    <n v="0.1"/>
    <n v="1392.2370000000001"/>
    <n v="154.69300000000001"/>
    <n v="1"/>
    <n v="0"/>
    <n v="1"/>
    <x v="0"/>
  </r>
  <r>
    <x v="33"/>
    <x v="5"/>
    <n v="236"/>
    <n v="118"/>
    <n v="117"/>
    <x v="1"/>
    <n v="7824662.0200000023"/>
    <n v="3603944.16"/>
    <n v="4206937.7000000011"/>
    <n v="13780.16"/>
    <n v="7433428.9190000026"/>
    <n v="391233.10100000014"/>
    <n v="208.4"/>
    <n v="27.599999999999998"/>
    <n v="6809806.7029999997"/>
    <n v="1014855.317"/>
    <n v="236"/>
    <n v="118"/>
    <n v="117"/>
    <x v="1"/>
  </r>
  <r>
    <x v="34"/>
    <x v="0"/>
    <n v="53"/>
    <n v="37"/>
    <n v="16"/>
    <x v="0"/>
    <n v="1407740.5"/>
    <n v="1032279.8300000002"/>
    <n v="375460.66999999993"/>
    <n v="0"/>
    <n v="0"/>
    <n v="0"/>
    <n v="53"/>
    <n v="0"/>
    <n v="1407740.5"/>
    <n v="0"/>
    <n v="48"/>
    <n v="33"/>
    <n v="15"/>
    <x v="0"/>
  </r>
  <r>
    <x v="3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3"/>
    <n v="1"/>
    <n v="1"/>
    <n v="0"/>
    <x v="0"/>
    <n v="150735.22"/>
    <n v="150735.22"/>
    <n v="0"/>
    <n v="0"/>
    <n v="0"/>
    <n v="150735.22"/>
    <n v="1"/>
    <n v="0"/>
    <n v="150735.22"/>
    <n v="0"/>
    <n v="1"/>
    <n v="1"/>
    <n v="0"/>
    <x v="0"/>
  </r>
  <r>
    <x v="34"/>
    <x v="4"/>
    <n v="1"/>
    <n v="1"/>
    <n v="0"/>
    <x v="0"/>
    <n v="3954.88"/>
    <n v="3954.88"/>
    <n v="0"/>
    <n v="0"/>
    <n v="0"/>
    <n v="3954.88"/>
    <n v="1"/>
    <n v="0"/>
    <n v="3954.88"/>
    <n v="0"/>
    <n v="1"/>
    <n v="1"/>
    <n v="0"/>
    <x v="0"/>
  </r>
  <r>
    <x v="34"/>
    <x v="5"/>
    <n v="55"/>
    <n v="39"/>
    <n v="16"/>
    <x v="0"/>
    <n v="1562430.5999999999"/>
    <n v="1186969.9300000002"/>
    <n v="375460.66999999993"/>
    <n v="0"/>
    <n v="0"/>
    <n v="154690.1"/>
    <n v="55"/>
    <n v="0"/>
    <n v="1562430.5999999999"/>
    <n v="0"/>
    <n v="50"/>
    <n v="35"/>
    <n v="15"/>
    <x v="0"/>
  </r>
  <r>
    <x v="35"/>
    <x v="0"/>
    <n v="218"/>
    <n v="119"/>
    <n v="99"/>
    <x v="0"/>
    <n v="1399357.7999999998"/>
    <n v="840844.05999999994"/>
    <n v="558513.73999999987"/>
    <n v="0"/>
    <n v="1399357.7999999998"/>
    <n v="0"/>
    <n v="218"/>
    <n v="0"/>
    <n v="1399357.7999999998"/>
    <n v="0"/>
    <n v="218"/>
    <n v="119"/>
    <n v="99"/>
    <x v="0"/>
  </r>
  <r>
    <x v="35"/>
    <x v="1"/>
    <n v="14"/>
    <n v="11"/>
    <n v="3"/>
    <x v="0"/>
    <n v="90010.6"/>
    <n v="78283.47"/>
    <n v="11727.13"/>
    <n v="0"/>
    <n v="0"/>
    <n v="90010.6"/>
    <n v="14"/>
    <n v="0"/>
    <n v="90010.6"/>
    <n v="0"/>
    <n v="14"/>
    <n v="11"/>
    <n v="3"/>
    <x v="0"/>
  </r>
  <r>
    <x v="35"/>
    <x v="2"/>
    <n v="26"/>
    <n v="17"/>
    <n v="9"/>
    <x v="0"/>
    <n v="126494.63"/>
    <n v="69826.02"/>
    <n v="56668.61"/>
    <n v="0"/>
    <n v="0"/>
    <n v="126494.63"/>
    <n v="26"/>
    <n v="0"/>
    <n v="126494.63"/>
    <n v="0"/>
    <n v="26"/>
    <n v="17"/>
    <n v="9"/>
    <x v="0"/>
  </r>
  <r>
    <x v="35"/>
    <x v="3"/>
    <n v="7"/>
    <n v="4"/>
    <n v="3"/>
    <x v="0"/>
    <n v="8779.3100000000013"/>
    <n v="6214.7100000000009"/>
    <n v="2564.6000000000004"/>
    <n v="0"/>
    <n v="0"/>
    <n v="8779.3100000000013"/>
    <n v="7"/>
    <n v="0"/>
    <n v="8779.3100000000013"/>
    <n v="0"/>
    <n v="7"/>
    <n v="4"/>
    <n v="3"/>
    <x v="0"/>
  </r>
  <r>
    <x v="35"/>
    <x v="4"/>
    <n v="30"/>
    <n v="15"/>
    <n v="15"/>
    <x v="0"/>
    <n v="188048.03000000003"/>
    <n v="78225.8"/>
    <n v="109822.23000000003"/>
    <n v="0"/>
    <n v="0"/>
    <n v="188048.03000000003"/>
    <n v="30"/>
    <n v="0"/>
    <n v="188048.03000000003"/>
    <n v="0"/>
    <n v="30"/>
    <n v="15"/>
    <n v="15"/>
    <x v="0"/>
  </r>
  <r>
    <x v="35"/>
    <x v="5"/>
    <n v="0"/>
    <n v="0"/>
    <n v="0"/>
    <x v="0"/>
    <n v="1812690.3699999999"/>
    <n v="0"/>
    <n v="0"/>
    <n v="0"/>
    <n v="0"/>
    <n v="0"/>
    <n v="0"/>
    <n v="0"/>
    <n v="0"/>
    <n v="0"/>
    <n v="0"/>
    <n v="0"/>
    <n v="0"/>
    <x v="0"/>
  </r>
  <r>
    <x v="0"/>
    <x v="0"/>
    <n v="3"/>
    <n v="2"/>
    <n v="1"/>
    <x v="0"/>
    <n v="223783.026747"/>
    <n v="103632.316312"/>
    <n v="120150.710435"/>
    <n v="0"/>
    <n v="0"/>
    <n v="0"/>
    <n v="3"/>
    <n v="0"/>
    <n v="223783.026747"/>
    <n v="0"/>
    <n v="3"/>
    <n v="2"/>
    <n v="1"/>
    <x v="0"/>
  </r>
  <r>
    <x v="0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5"/>
    <n v="3"/>
    <n v="2"/>
    <n v="1"/>
    <x v="0"/>
    <n v="223783.026747"/>
    <n v="103632.316312"/>
    <n v="120150.710435"/>
    <n v="0"/>
    <n v="0"/>
    <n v="0"/>
    <n v="3"/>
    <n v="0"/>
    <n v="223783.026747"/>
    <n v="0"/>
    <n v="3"/>
    <n v="2"/>
    <n v="1"/>
    <x v="0"/>
  </r>
  <r>
    <x v="1"/>
    <x v="0"/>
    <n v="253"/>
    <n v="115"/>
    <n v="138"/>
    <x v="0"/>
    <n v="33303088.05050901"/>
    <n v="15514103.263358001"/>
    <n v="17788984.787151009"/>
    <n v="0"/>
    <n v="1367772.5245419999"/>
    <n v="298801.66759800003"/>
    <n v="253"/>
    <n v="0"/>
    <n v="33303088.050508998"/>
    <n v="0"/>
    <n v="253"/>
    <n v="115"/>
    <n v="138"/>
    <x v="0"/>
  </r>
  <r>
    <x v="1"/>
    <x v="1"/>
    <n v="4"/>
    <n v="2"/>
    <n v="2"/>
    <x v="0"/>
    <n v="445575.86543900002"/>
    <n v="383888.31693100004"/>
    <n v="61687.548508"/>
    <n v="0"/>
    <n v="445575.86543900002"/>
    <n v="445575.86543900002"/>
    <n v="4"/>
    <n v="0"/>
    <n v="445575.86543900002"/>
    <n v="0"/>
    <n v="4"/>
    <n v="2"/>
    <n v="2"/>
    <x v="0"/>
  </r>
  <r>
    <x v="1"/>
    <x v="2"/>
    <n v="4"/>
    <n v="1"/>
    <n v="3"/>
    <x v="0"/>
    <n v="193839.49231500001"/>
    <n v="42445.255649999999"/>
    <n v="151394.236665"/>
    <n v="0"/>
    <n v="193839.49231500001"/>
    <n v="193839.49231500001"/>
    <n v="4"/>
    <n v="0"/>
    <n v="193839.49231500001"/>
    <n v="0"/>
    <n v="4"/>
    <n v="1"/>
    <n v="3"/>
    <x v="0"/>
  </r>
  <r>
    <x v="1"/>
    <x v="3"/>
    <n v="7"/>
    <n v="6"/>
    <n v="1"/>
    <x v="0"/>
    <n v="799989.8960549999"/>
    <n v="703883.18361199996"/>
    <n v="96106.712442999997"/>
    <n v="0"/>
    <n v="799989.89605500002"/>
    <n v="799989.89605500002"/>
    <n v="7"/>
    <n v="0"/>
    <n v="799989.89605500002"/>
    <n v="0"/>
    <n v="7"/>
    <n v="6"/>
    <n v="1"/>
    <x v="0"/>
  </r>
  <r>
    <x v="1"/>
    <x v="4"/>
    <n v="4"/>
    <n v="2"/>
    <n v="2"/>
    <x v="0"/>
    <n v="660111.32546800002"/>
    <n v="31180.096976000001"/>
    <n v="628931.22849200002"/>
    <n v="0"/>
    <n v="660111.32546800002"/>
    <n v="660111.32546800002"/>
    <n v="4"/>
    <n v="0"/>
    <n v="660111.32546800002"/>
    <n v="0"/>
    <n v="4"/>
    <n v="2"/>
    <n v="2"/>
    <x v="0"/>
  </r>
  <r>
    <x v="1"/>
    <x v="5"/>
    <n v="272"/>
    <n v="126"/>
    <n v="146"/>
    <x v="0"/>
    <n v="35402604.629786015"/>
    <n v="16675500.116527002"/>
    <n v="18727104.513259009"/>
    <n v="0"/>
    <n v="3467289.1038190001"/>
    <n v="2398318.2468750002"/>
    <n v="272"/>
    <n v="0"/>
    <n v="35402604.629786"/>
    <n v="0"/>
    <n v="272"/>
    <n v="126"/>
    <n v="146"/>
    <x v="0"/>
  </r>
  <r>
    <x v="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0"/>
    <n v="3"/>
    <n v="2"/>
    <n v="1"/>
    <x v="0"/>
    <n v="57281.9139"/>
    <n v="49782.073900000003"/>
    <n v="7499.84"/>
    <n v="0"/>
    <n v="39781.769999999997"/>
    <n v="0"/>
    <n v="3"/>
    <n v="0"/>
    <n v="57281.9139"/>
    <n v="0"/>
    <n v="3"/>
    <n v="2"/>
    <n v="1"/>
    <x v="0"/>
  </r>
  <r>
    <x v="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5"/>
    <n v="3"/>
    <n v="2"/>
    <n v="1"/>
    <x v="0"/>
    <n v="57281.9139"/>
    <n v="49782.073900000003"/>
    <n v="7499.84"/>
    <n v="0"/>
    <n v="39781.769999999997"/>
    <n v="0"/>
    <n v="3"/>
    <n v="0"/>
    <n v="57281.9139"/>
    <n v="0"/>
    <n v="3"/>
    <n v="2"/>
    <n v="1"/>
    <x v="0"/>
  </r>
  <r>
    <x v="4"/>
    <x v="0"/>
    <n v="141"/>
    <n v="72"/>
    <n v="69"/>
    <x v="0"/>
    <n v="9950195.3199999984"/>
    <n v="4781532.9800000004"/>
    <n v="5168662.339999998"/>
    <n v="0"/>
    <n v="9404569.8099999949"/>
    <n v="545625.51"/>
    <n v="71"/>
    <n v="70"/>
    <n v="5945079.5"/>
    <n v="4005115.8199999984"/>
    <n v="140"/>
    <n v="71"/>
    <n v="69"/>
    <x v="0"/>
  </r>
  <r>
    <x v="4"/>
    <x v="1"/>
    <n v="8"/>
    <n v="1"/>
    <n v="7"/>
    <x v="0"/>
    <n v="902842.36"/>
    <n v="10266.450000000001"/>
    <n v="892575.91"/>
    <n v="0"/>
    <n v="0"/>
    <n v="902842.36"/>
    <n v="3"/>
    <n v="5"/>
    <n v="224890.3"/>
    <n v="677952.06"/>
    <n v="8"/>
    <n v="1"/>
    <n v="7"/>
    <x v="0"/>
  </r>
  <r>
    <x v="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3"/>
    <n v="3"/>
    <n v="2"/>
    <n v="1"/>
    <x v="0"/>
    <n v="259705.3"/>
    <n v="161815.53999999998"/>
    <n v="97889.760000000009"/>
    <n v="0"/>
    <n v="0"/>
    <n v="259705.3"/>
    <n v="1"/>
    <n v="2"/>
    <n v="97889.76"/>
    <n v="161815.53999999998"/>
    <n v="3"/>
    <n v="2"/>
    <n v="1"/>
    <x v="0"/>
  </r>
  <r>
    <x v="4"/>
    <x v="4"/>
    <n v="19"/>
    <n v="7"/>
    <n v="12"/>
    <x v="0"/>
    <n v="3692457.7200000011"/>
    <n v="2361444.4600000004"/>
    <n v="1331013.2600000007"/>
    <n v="0"/>
    <n v="0"/>
    <n v="3692457.7200000011"/>
    <n v="11"/>
    <n v="8"/>
    <n v="3083646.7600000007"/>
    <n v="608810.96000000043"/>
    <n v="19"/>
    <n v="7"/>
    <n v="12"/>
    <x v="0"/>
  </r>
  <r>
    <x v="4"/>
    <x v="5"/>
    <n v="171"/>
    <n v="82"/>
    <n v="89"/>
    <x v="0"/>
    <n v="14805200.699999999"/>
    <n v="7315059.4300000016"/>
    <n v="7490141.2699999986"/>
    <n v="0"/>
    <n v="9404569.8099999949"/>
    <n v="5400630.8900000015"/>
    <n v="86"/>
    <n v="85"/>
    <n v="9351506.3200000003"/>
    <n v="5453694.379999999"/>
    <n v="170"/>
    <n v="81"/>
    <n v="89"/>
    <x v="0"/>
  </r>
  <r>
    <x v="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8"/>
    <x v="0"/>
    <n v="9"/>
    <n v="4"/>
    <n v="5"/>
    <x v="0"/>
    <n v="435328.60140000004"/>
    <n v="275499.70569999999"/>
    <n v="159828.89570000002"/>
    <n v="0"/>
    <n v="80809.627099999998"/>
    <n v="80809.627099999998"/>
    <n v="2"/>
    <n v="7"/>
    <n v="159518.0184"/>
    <n v="275810.58300000004"/>
    <n v="9"/>
    <n v="4"/>
    <n v="5"/>
    <x v="0"/>
  </r>
  <r>
    <x v="8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8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8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8"/>
    <x v="4"/>
    <n v="1"/>
    <n v="1"/>
    <n v="0"/>
    <x v="0"/>
    <n v="7720.5811000000003"/>
    <n v="7720.5811000000003"/>
    <n v="0"/>
    <n v="0"/>
    <n v="7720.5811000000003"/>
    <n v="7720.5811000000003"/>
    <n v="0"/>
    <n v="1"/>
    <n v="0"/>
    <n v="7720.5811000000003"/>
    <n v="1"/>
    <n v="1"/>
    <n v="0"/>
    <x v="0"/>
  </r>
  <r>
    <x v="8"/>
    <x v="5"/>
    <n v="10"/>
    <n v="5"/>
    <n v="5"/>
    <x v="0"/>
    <n v="443049.18250000005"/>
    <n v="283220.2868"/>
    <n v="159828.89570000002"/>
    <n v="0"/>
    <n v="88530.208199999994"/>
    <n v="88530.208199999994"/>
    <n v="2"/>
    <n v="8"/>
    <n v="159518.0184"/>
    <n v="283531.16410000005"/>
    <n v="10"/>
    <n v="5"/>
    <n v="5"/>
    <x v="0"/>
  </r>
  <r>
    <x v="9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0"/>
    <n v="27"/>
    <n v="9"/>
    <n v="18"/>
    <x v="0"/>
    <n v="2329243.7347999997"/>
    <n v="1067470.3685000001"/>
    <n v="1261773.3662999999"/>
    <n v="0"/>
    <n v="200507.0563"/>
    <n v="0"/>
    <n v="27"/>
    <n v="0"/>
    <n v="2329243.7347999997"/>
    <n v="0"/>
    <n v="27"/>
    <n v="9"/>
    <n v="18"/>
    <x v="0"/>
  </r>
  <r>
    <x v="10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4"/>
    <n v="1"/>
    <n v="1"/>
    <n v="0"/>
    <x v="0"/>
    <n v="31458.21"/>
    <n v="31458.21"/>
    <n v="0"/>
    <n v="0"/>
    <n v="31458.21"/>
    <n v="31458.21"/>
    <n v="1"/>
    <n v="0"/>
    <n v="31458.21"/>
    <n v="0"/>
    <n v="1"/>
    <n v="1"/>
    <n v="0"/>
    <x v="0"/>
  </r>
  <r>
    <x v="10"/>
    <x v="5"/>
    <n v="28"/>
    <n v="10"/>
    <n v="18"/>
    <x v="0"/>
    <n v="2360701.9447999997"/>
    <n v="1098928.5785000001"/>
    <n v="1261773.3662999999"/>
    <n v="0"/>
    <n v="231965.26629999999"/>
    <n v="31458.21"/>
    <n v="28"/>
    <n v="0"/>
    <n v="2360701.9447999997"/>
    <n v="0"/>
    <n v="28"/>
    <n v="10"/>
    <n v="18"/>
    <x v="0"/>
  </r>
  <r>
    <x v="1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0"/>
    <n v="8"/>
    <n v="3"/>
    <n v="5"/>
    <x v="0"/>
    <n v="928060.21"/>
    <n v="287814.24"/>
    <n v="640245.97"/>
    <n v="0"/>
    <n v="0"/>
    <n v="0"/>
    <n v="7"/>
    <n v="1"/>
    <n v="915206.24"/>
    <n v="12853.97"/>
    <n v="5"/>
    <n v="1"/>
    <n v="4"/>
    <x v="0"/>
  </r>
  <r>
    <x v="1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5"/>
    <n v="8"/>
    <n v="3"/>
    <n v="5"/>
    <x v="0"/>
    <n v="928060.21"/>
    <n v="287814.24"/>
    <n v="640245.97"/>
    <n v="0"/>
    <n v="0"/>
    <n v="0"/>
    <n v="7"/>
    <n v="1"/>
    <n v="915206.24"/>
    <n v="12853.97"/>
    <n v="5"/>
    <n v="1"/>
    <n v="4"/>
    <x v="0"/>
  </r>
  <r>
    <x v="14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7"/>
    <x v="0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1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2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3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4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5"/>
    <n v="0"/>
    <n v="0"/>
    <n v="0"/>
    <x v="0"/>
    <n v="0"/>
    <n v="0"/>
    <n v="0"/>
    <s v="N/A"/>
    <n v="0"/>
    <n v="0"/>
    <n v="0"/>
    <s v="N/A"/>
    <s v="N/A"/>
    <s v="N/A"/>
    <s v="N/A"/>
    <s v="N/A"/>
    <s v="N/A"/>
    <x v="4"/>
  </r>
  <r>
    <x v="18"/>
    <x v="0"/>
    <n v="527"/>
    <n v="222"/>
    <n v="305"/>
    <x v="0"/>
    <n v="93534890.189999998"/>
    <n v="41783096.719999999"/>
    <n v="51751793.469999999"/>
    <n v="0"/>
    <n v="1482122.13"/>
    <n v="1127855.8899999999"/>
    <n v="487"/>
    <n v="40"/>
    <n v="87564770.540000007"/>
    <n v="5970119.6500000004"/>
    <n v="490"/>
    <n v="210"/>
    <n v="280"/>
    <x v="0"/>
  </r>
  <r>
    <x v="18"/>
    <x v="1"/>
    <n v="6"/>
    <n v="3"/>
    <n v="3"/>
    <x v="0"/>
    <n v="1437680.0899999999"/>
    <n v="575311.96"/>
    <n v="862368.13"/>
    <n v="0"/>
    <n v="28841.22"/>
    <n v="28841.22"/>
    <n v="6"/>
    <n v="0"/>
    <n v="1437680.08"/>
    <n v="0"/>
    <n v="6"/>
    <n v="3"/>
    <n v="3"/>
    <x v="0"/>
  </r>
  <r>
    <x v="18"/>
    <x v="2"/>
    <n v="1"/>
    <n v="1"/>
    <n v="0"/>
    <x v="0"/>
    <n v="280122.98"/>
    <n v="280122.98"/>
    <n v="0"/>
    <n v="0"/>
    <n v="0"/>
    <n v="0"/>
    <n v="1"/>
    <n v="0"/>
    <n v="280122.98"/>
    <n v="0"/>
    <n v="1"/>
    <n v="1"/>
    <n v="0"/>
    <x v="0"/>
  </r>
  <r>
    <x v="18"/>
    <x v="3"/>
    <n v="4"/>
    <n v="2"/>
    <n v="2"/>
    <x v="0"/>
    <n v="569122.06000000006"/>
    <n v="45648.74"/>
    <n v="523473.32"/>
    <n v="0"/>
    <n v="569122.06000000006"/>
    <n v="569122.06000000006"/>
    <n v="4"/>
    <n v="0"/>
    <n v="569122.06000000006"/>
    <n v="0"/>
    <n v="4"/>
    <n v="2"/>
    <n v="2"/>
    <x v="0"/>
  </r>
  <r>
    <x v="18"/>
    <x v="4"/>
    <n v="7"/>
    <n v="3"/>
    <n v="4"/>
    <x v="0"/>
    <n v="859543.68"/>
    <n v="249029.41"/>
    <n v="610514.27"/>
    <n v="0"/>
    <n v="859543.68"/>
    <n v="859543.68"/>
    <n v="7"/>
    <n v="0"/>
    <n v="859543.68"/>
    <n v="0"/>
    <n v="7"/>
    <n v="3"/>
    <n v="4"/>
    <x v="0"/>
  </r>
  <r>
    <x v="18"/>
    <x v="5"/>
    <n v="545"/>
    <n v="231"/>
    <n v="314"/>
    <x v="0"/>
    <n v="96681359.000000015"/>
    <n v="42933209.809999995"/>
    <n v="53748149.190000005"/>
    <n v="0"/>
    <n v="2939629.09"/>
    <n v="2585362.85"/>
    <n v="505"/>
    <n v="40"/>
    <n v="90711239.340000018"/>
    <n v="5970119.6500000004"/>
    <n v="508"/>
    <n v="219"/>
    <n v="289"/>
    <x v="0"/>
  </r>
  <r>
    <x v="19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0"/>
    <x v="0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1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2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3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4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20"/>
    <x v="5"/>
    <s v="N/A"/>
    <s v="N/A"/>
    <s v="N/A"/>
    <x v="7"/>
    <n v="0"/>
    <s v="N/A"/>
    <s v="N/A"/>
    <s v="N/A"/>
    <s v="N/A"/>
    <s v="N/A"/>
    <s v="N/A"/>
    <s v="N/A"/>
    <s v="N/A"/>
    <s v="N/A"/>
    <s v="N/A"/>
    <s v="N/A"/>
    <s v="N/A"/>
    <x v="4"/>
  </r>
  <r>
    <x v="2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0"/>
    <s v="NO HAY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0"/>
    <n v="195"/>
    <n v="66"/>
    <n v="129"/>
    <x v="0"/>
    <n v="26256469.659999996"/>
    <n v="8475299.1899999976"/>
    <n v="17781170.469999999"/>
    <n v="0"/>
    <n v="0"/>
    <n v="0"/>
    <n v="151"/>
    <n v="44"/>
    <n v="20805350.779999997"/>
    <n v="5451118.879999999"/>
    <n v="187"/>
    <n v="64"/>
    <n v="123"/>
    <x v="0"/>
  </r>
  <r>
    <x v="27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4"/>
    <n v="1"/>
    <n v="0"/>
    <n v="1"/>
    <x v="0"/>
    <n v="107757.61"/>
    <n v="0"/>
    <n v="107757.61"/>
    <n v="0"/>
    <n v="107757.61"/>
    <n v="107757.61"/>
    <n v="0"/>
    <n v="1"/>
    <n v="0"/>
    <n v="107757.61"/>
    <n v="1"/>
    <n v="0"/>
    <n v="1"/>
    <x v="0"/>
  </r>
  <r>
    <x v="27"/>
    <x v="5"/>
    <n v="196"/>
    <n v="66"/>
    <n v="130"/>
    <x v="0"/>
    <n v="26364227.269999996"/>
    <n v="8475299.1899999976"/>
    <n v="17888928.079999998"/>
    <n v="0"/>
    <n v="107757.61"/>
    <n v="107757.61"/>
    <n v="151"/>
    <n v="45"/>
    <n v="20805350.779999997"/>
    <n v="5558876.4899999993"/>
    <n v="188"/>
    <n v="64"/>
    <n v="124"/>
    <x v="0"/>
  </r>
  <r>
    <x v="28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0"/>
    <n v="295"/>
    <n v="112"/>
    <n v="183"/>
    <x v="0"/>
    <n v="9839874.7099999972"/>
    <n v="3263371.2399999998"/>
    <n v="6576503.4700000016"/>
    <n v="0"/>
    <n v="24676.879999999997"/>
    <n v="3697.27"/>
    <n v="99"/>
    <n v="196"/>
    <n v="3112764.48"/>
    <n v="6727110.2300000014"/>
    <n v="293"/>
    <n v="111"/>
    <n v="182"/>
    <x v="0"/>
  </r>
  <r>
    <x v="29"/>
    <x v="1"/>
    <n v="2"/>
    <n v="0"/>
    <n v="2"/>
    <x v="0"/>
    <n v="73896.51999999999"/>
    <n v="0"/>
    <n v="73896.51999999999"/>
    <n v="0"/>
    <n v="1476.4"/>
    <n v="1623.1"/>
    <n v="1"/>
    <n v="1"/>
    <n v="54513.74"/>
    <n v="19382.78"/>
    <n v="2"/>
    <n v="0"/>
    <n v="2"/>
    <x v="0"/>
  </r>
  <r>
    <x v="29"/>
    <x v="2"/>
    <n v="2"/>
    <n v="1"/>
    <n v="1"/>
    <x v="0"/>
    <n v="19813.739999999998"/>
    <n v="14772.13"/>
    <n v="5041.6099999999997"/>
    <n v="0"/>
    <n v="2211.3199999999997"/>
    <n v="17602.419999999998"/>
    <n v="1"/>
    <n v="1"/>
    <n v="14772.13"/>
    <n v="5041.6099999999997"/>
    <n v="2"/>
    <n v="1"/>
    <n v="1"/>
    <x v="0"/>
  </r>
  <r>
    <x v="29"/>
    <x v="3"/>
    <n v="5"/>
    <n v="3"/>
    <n v="2"/>
    <x v="0"/>
    <n v="181683.24000000002"/>
    <n v="139821.20000000001"/>
    <n v="41862.04"/>
    <n v="0"/>
    <n v="8923.61"/>
    <n v="172759.63"/>
    <n v="3"/>
    <n v="2"/>
    <n v="80301.239999999991"/>
    <n v="101382"/>
    <n v="5"/>
    <n v="3"/>
    <n v="2"/>
    <x v="0"/>
  </r>
  <r>
    <x v="29"/>
    <x v="4"/>
    <n v="5"/>
    <n v="0"/>
    <n v="5"/>
    <x v="0"/>
    <n v="125212.76000000001"/>
    <n v="0"/>
    <n v="125212.76000000001"/>
    <n v="0"/>
    <n v="6694.4400000000005"/>
    <n v="118518.32"/>
    <n v="2"/>
    <n v="3"/>
    <n v="44512.41"/>
    <n v="80700.349999999991"/>
    <n v="5"/>
    <n v="0"/>
    <n v="5"/>
    <x v="0"/>
  </r>
  <r>
    <x v="29"/>
    <x v="5"/>
    <n v="309"/>
    <n v="116"/>
    <n v="193"/>
    <x v="0"/>
    <n v="10240480.969999997"/>
    <n v="3417964.57"/>
    <n v="6822516.4000000013"/>
    <n v="0"/>
    <n v="43982.65"/>
    <n v="314200.74"/>
    <n v="106"/>
    <n v="203"/>
    <n v="3306864"/>
    <n v="6933616.9700000016"/>
    <n v="307"/>
    <n v="115"/>
    <n v="192"/>
    <x v="0"/>
  </r>
  <r>
    <x v="30"/>
    <x v="0"/>
    <n v="7"/>
    <n v="4"/>
    <n v="3"/>
    <x v="0"/>
    <n v="592933.27939300006"/>
    <n v="348165.02265999996"/>
    <n v="244768.25673300002"/>
    <n v="0"/>
    <n v="0"/>
    <n v="0"/>
    <n v="6"/>
    <n v="1"/>
    <n v="578562.55054500001"/>
    <n v="14370.728848000001"/>
    <n v="6"/>
    <n v="3"/>
    <n v="3"/>
    <x v="0"/>
  </r>
  <r>
    <x v="30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4"/>
    <n v="1"/>
    <n v="0"/>
    <n v="1"/>
    <x v="0"/>
    <n v="79761.671086999995"/>
    <n v="0"/>
    <n v="79761.671086999995"/>
    <n v="0"/>
    <n v="0"/>
    <n v="79761.671086999995"/>
    <n v="1"/>
    <n v="0"/>
    <n v="79761.671086999995"/>
    <n v="0"/>
    <n v="1"/>
    <n v="0"/>
    <n v="1"/>
    <x v="0"/>
  </r>
  <r>
    <x v="30"/>
    <x v="5"/>
    <n v="8"/>
    <n v="4"/>
    <n v="4"/>
    <x v="0"/>
    <n v="672694.95048000012"/>
    <n v="348165.02265999996"/>
    <n v="324529.92781999998"/>
    <n v="0"/>
    <n v="0"/>
    <n v="79761.671086999995"/>
    <n v="7"/>
    <n v="1"/>
    <n v="658324.22163200006"/>
    <n v="14370.728848000001"/>
    <n v="7"/>
    <n v="3"/>
    <n v="4"/>
    <x v="0"/>
  </r>
  <r>
    <x v="3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0"/>
    <n v="781"/>
    <n v="486"/>
    <n v="295"/>
    <x v="0"/>
    <n v="22841620.549999997"/>
    <n v="15535733.009999998"/>
    <n v="7305887.5399999982"/>
    <n v="0"/>
    <n v="31914.3"/>
    <n v="19745.97"/>
    <n v="0"/>
    <n v="781"/>
    <n v="0"/>
    <n v="22841620.549999997"/>
    <n v="739"/>
    <n v="458"/>
    <n v="281"/>
    <x v="0"/>
  </r>
  <r>
    <x v="34"/>
    <x v="1"/>
    <n v="1"/>
    <n v="0"/>
    <n v="1"/>
    <x v="0"/>
    <n v="3145.59"/>
    <n v="0"/>
    <n v="3145.59"/>
    <n v="0"/>
    <n v="0"/>
    <n v="3145.59"/>
    <n v="0"/>
    <n v="1"/>
    <n v="0"/>
    <n v="3145.59"/>
    <n v="1"/>
    <n v="0"/>
    <n v="1"/>
    <x v="0"/>
  </r>
  <r>
    <x v="34"/>
    <x v="2"/>
    <n v="1"/>
    <n v="1"/>
    <n v="0"/>
    <x v="0"/>
    <n v="21636.74"/>
    <n v="21636.74"/>
    <n v="0"/>
    <n v="0"/>
    <n v="0"/>
    <n v="21636.74"/>
    <n v="0"/>
    <n v="1"/>
    <n v="0"/>
    <n v="21636.74"/>
    <n v="1"/>
    <n v="1"/>
    <n v="0"/>
    <x v="0"/>
  </r>
  <r>
    <x v="3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4"/>
    <n v="4"/>
    <n v="3"/>
    <n v="1"/>
    <x v="0"/>
    <n v="388579.97"/>
    <n v="0"/>
    <n v="0"/>
    <n v="0"/>
    <n v="3063.22"/>
    <n v="72782.259999999995"/>
    <n v="0"/>
    <n v="4"/>
    <n v="0"/>
    <n v="388579.97"/>
    <n v="4"/>
    <n v="3"/>
    <n v="1"/>
    <x v="0"/>
  </r>
  <r>
    <x v="34"/>
    <x v="5"/>
    <n v="787"/>
    <n v="490"/>
    <n v="297"/>
    <x v="0"/>
    <n v="23254982.849999994"/>
    <n v="15557369.749999998"/>
    <n v="7309033.129999998"/>
    <n v="0"/>
    <n v="34977.519999999997"/>
    <n v="117310.56"/>
    <n v="0"/>
    <n v="787"/>
    <n v="0"/>
    <n v="23254982.849999994"/>
    <n v="745"/>
    <n v="462"/>
    <n v="283"/>
    <x v="0"/>
  </r>
  <r>
    <x v="3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0"/>
    <n v="1"/>
    <n v="1"/>
    <n v="0"/>
    <x v="0"/>
    <n v="1495456.1261080001"/>
    <n v="1495456.1261080001"/>
    <n v="0"/>
    <n v="0"/>
    <n v="0"/>
    <n v="0"/>
    <n v="1"/>
    <n v="0"/>
    <n v="1495456.1261080001"/>
    <n v="0"/>
    <n v="1"/>
    <n v="1"/>
    <n v="0"/>
    <x v="0"/>
  </r>
  <r>
    <x v="0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0"/>
    <x v="5"/>
    <n v="1"/>
    <n v="1"/>
    <n v="0"/>
    <x v="0"/>
    <n v="1495456.1261080001"/>
    <n v="1495456.1261080001"/>
    <n v="0"/>
    <n v="0"/>
    <n v="0"/>
    <n v="0"/>
    <n v="1"/>
    <n v="0"/>
    <n v="1495456.1261080001"/>
    <n v="0"/>
    <n v="1"/>
    <n v="1"/>
    <n v="0"/>
    <x v="0"/>
  </r>
  <r>
    <x v="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4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0"/>
    <n v="36"/>
    <n v="30"/>
    <n v="6"/>
    <x v="9"/>
    <n v="2705418.38"/>
    <n v="2200918.8199999998"/>
    <n v="504499.56"/>
    <n v="1591657.2599999998"/>
    <n v="577812.52"/>
    <n v="0"/>
    <n v="36"/>
    <n v="0"/>
    <n v="2705418.38"/>
    <n v="0"/>
    <n v="36"/>
    <n v="30"/>
    <n v="6"/>
    <x v="0"/>
  </r>
  <r>
    <x v="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2"/>
    <n v="1"/>
    <n v="1"/>
    <n v="0"/>
    <x v="0"/>
    <n v="98071.4712"/>
    <n v="98071.4712"/>
    <n v="0"/>
    <n v="0"/>
    <n v="0"/>
    <n v="97085.03"/>
    <n v="1"/>
    <n v="0"/>
    <n v="98071.4712"/>
    <n v="0"/>
    <n v="1"/>
    <n v="1"/>
    <n v="0"/>
    <x v="0"/>
  </r>
  <r>
    <x v="5"/>
    <x v="3"/>
    <n v="3"/>
    <n v="3"/>
    <n v="0"/>
    <x v="8"/>
    <n v="757825.02"/>
    <n v="757825.02"/>
    <n v="0"/>
    <n v="757825.02"/>
    <n v="0"/>
    <n v="738440.59"/>
    <n v="3"/>
    <n v="0"/>
    <n v="757825.02"/>
    <n v="0"/>
    <n v="3"/>
    <n v="3"/>
    <n v="0"/>
    <x v="0"/>
  </r>
  <r>
    <x v="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5"/>
    <x v="5"/>
    <n v="40"/>
    <n v="34"/>
    <n v="6"/>
    <x v="10"/>
    <n v="3561314.8711999999"/>
    <n v="3056815.3111999999"/>
    <n v="504499.56"/>
    <n v="2349482.2799999998"/>
    <n v="577812.52"/>
    <n v="835525.62"/>
    <n v="40"/>
    <n v="0"/>
    <n v="3561314.8711999999"/>
    <n v="0"/>
    <n v="40"/>
    <n v="34"/>
    <n v="6"/>
    <x v="0"/>
  </r>
  <r>
    <x v="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0"/>
    <n v="5"/>
    <n v="0"/>
    <n v="0"/>
    <x v="11"/>
    <n v="24386679.77"/>
    <n v="0"/>
    <n v="0"/>
    <n v="24386679.77"/>
    <n v="24386679.77"/>
    <n v="0"/>
    <n v="5"/>
    <n v="0"/>
    <n v="24386679.77"/>
    <n v="0"/>
    <n v="4"/>
    <n v="0"/>
    <n v="0"/>
    <x v="6"/>
  </r>
  <r>
    <x v="7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7"/>
    <x v="5"/>
    <n v="5"/>
    <n v="0"/>
    <n v="0"/>
    <x v="11"/>
    <n v="24386679.77"/>
    <n v="0"/>
    <n v="0"/>
    <n v="24386679.77"/>
    <n v="24386679.77"/>
    <n v="0"/>
    <n v="5"/>
    <n v="0"/>
    <n v="24386679.77"/>
    <n v="0"/>
    <n v="4"/>
    <n v="0"/>
    <n v="0"/>
    <x v="6"/>
  </r>
  <r>
    <x v="8"/>
    <x v="0"/>
    <n v="138"/>
    <n v="98"/>
    <n v="40"/>
    <x v="0"/>
    <n v="44558270.530500002"/>
    <n v="33037440.985500004"/>
    <n v="11520829.545"/>
    <n v="0"/>
    <n v="3504968.8094000001"/>
    <n v="0"/>
    <n v="33"/>
    <n v="105"/>
    <n v="9814360.3172999993"/>
    <n v="34743910.213200003"/>
    <n v="138"/>
    <n v="98"/>
    <n v="40"/>
    <x v="0"/>
  </r>
  <r>
    <x v="8"/>
    <x v="1"/>
    <n v="21"/>
    <n v="16"/>
    <n v="5"/>
    <x v="0"/>
    <n v="14285556.245999999"/>
    <n v="11339364.324399998"/>
    <n v="2946191.9215999995"/>
    <n v="0"/>
    <n v="1343973.4796"/>
    <n v="0"/>
    <n v="6"/>
    <n v="15"/>
    <n v="3913390.8752000001"/>
    <n v="10372165.3708"/>
    <n v="21"/>
    <n v="16"/>
    <n v="5"/>
    <x v="0"/>
  </r>
  <r>
    <x v="8"/>
    <x v="2"/>
    <n v="2"/>
    <n v="2"/>
    <n v="0"/>
    <x v="0"/>
    <n v="736653.03209999995"/>
    <n v="736653.03209999995"/>
    <n v="0"/>
    <n v="0"/>
    <n v="397441.375"/>
    <n v="397441.375"/>
    <n v="0"/>
    <n v="2"/>
    <n v="0"/>
    <n v="736653.03209999995"/>
    <n v="2"/>
    <n v="2"/>
    <n v="0"/>
    <x v="0"/>
  </r>
  <r>
    <x v="8"/>
    <x v="3"/>
    <n v="2"/>
    <n v="2"/>
    <n v="0"/>
    <x v="0"/>
    <n v="295622.61499999999"/>
    <n v="295622.61499999999"/>
    <n v="0"/>
    <n v="0"/>
    <n v="295622.61499999999"/>
    <n v="295622.61499999999"/>
    <n v="0"/>
    <n v="2"/>
    <n v="0"/>
    <n v="295622.61499999999"/>
    <n v="2"/>
    <n v="2"/>
    <n v="0"/>
    <x v="0"/>
  </r>
  <r>
    <x v="8"/>
    <x v="4"/>
    <n v="5"/>
    <n v="4"/>
    <n v="1"/>
    <x v="0"/>
    <n v="1586392.2058000001"/>
    <n v="1473592.1669000001"/>
    <n v="112800.0389"/>
    <n v="0"/>
    <n v="1384326.9646000001"/>
    <n v="1384326.9646000001"/>
    <n v="2"/>
    <n v="3"/>
    <n v="442703.30210000003"/>
    <n v="1143688.9037000001"/>
    <n v="5"/>
    <n v="4"/>
    <n v="1"/>
    <x v="0"/>
  </r>
  <r>
    <x v="8"/>
    <x v="5"/>
    <n v="168"/>
    <n v="122"/>
    <n v="46"/>
    <x v="0"/>
    <n v="61462494.6294"/>
    <n v="46882673.123900004"/>
    <n v="14579821.505499998"/>
    <n v="0"/>
    <n v="6926333.2435999997"/>
    <n v="2077390.9546000001"/>
    <n v="41"/>
    <n v="127"/>
    <n v="14170454.4946"/>
    <n v="47292040.134800009"/>
    <n v="168"/>
    <n v="122"/>
    <n v="46"/>
    <x v="0"/>
  </r>
  <r>
    <x v="9"/>
    <x v="0"/>
    <n v="46"/>
    <n v="19"/>
    <n v="21"/>
    <x v="3"/>
    <n v="40773301.159999996"/>
    <n v="15489991"/>
    <n v="20660036.82"/>
    <n v="4623273.34"/>
    <n v="247997.3"/>
    <n v="0"/>
    <n v="46"/>
    <n v="0"/>
    <n v="40773301.159999996"/>
    <n v="0"/>
    <n v="42"/>
    <n v="19"/>
    <n v="20"/>
    <x v="5"/>
  </r>
  <r>
    <x v="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9"/>
    <x v="5"/>
    <n v="46"/>
    <n v="19"/>
    <n v="21"/>
    <x v="3"/>
    <n v="40773301.159999996"/>
    <n v="15489991"/>
    <n v="20660036.82"/>
    <n v="4623273.34"/>
    <n v="247997.3"/>
    <n v="0"/>
    <n v="46"/>
    <n v="0"/>
    <n v="40773301.159999996"/>
    <n v="0"/>
    <n v="42"/>
    <n v="19"/>
    <n v="20"/>
    <x v="5"/>
  </r>
  <r>
    <x v="10"/>
    <x v="0"/>
    <n v="1"/>
    <n v="0"/>
    <n v="1"/>
    <x v="0"/>
    <n v="823324.03330000001"/>
    <n v="0"/>
    <n v="823324.03330000001"/>
    <n v="0"/>
    <n v="0"/>
    <n v="0"/>
    <n v="1"/>
    <n v="0"/>
    <n v="823324.03330000001"/>
    <n v="0"/>
    <n v="1"/>
    <n v="0"/>
    <n v="1"/>
    <x v="0"/>
  </r>
  <r>
    <x v="10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0"/>
    <x v="5"/>
    <n v="1"/>
    <n v="0"/>
    <n v="1"/>
    <x v="0"/>
    <n v="823324.03330000001"/>
    <n v="0"/>
    <n v="823324.03330000001"/>
    <n v="0"/>
    <n v="0"/>
    <n v="0"/>
    <n v="1"/>
    <n v="0"/>
    <n v="823324.03330000001"/>
    <n v="0"/>
    <n v="1"/>
    <n v="0"/>
    <n v="1"/>
    <x v="0"/>
  </r>
  <r>
    <x v="1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0"/>
    <n v="203"/>
    <n v="178"/>
    <n v="16"/>
    <x v="12"/>
    <n v="371971251.81999981"/>
    <n v="334479985.02999991"/>
    <n v="24403674.190000001"/>
    <n v="13087592.6"/>
    <n v="0"/>
    <n v="0"/>
    <n v="17"/>
    <n v="186"/>
    <n v="11146062.220000001"/>
    <n v="360825189.59999985"/>
    <n v="95"/>
    <n v="81"/>
    <n v="8"/>
    <x v="3"/>
  </r>
  <r>
    <x v="13"/>
    <x v="1"/>
    <n v="3"/>
    <n v="3"/>
    <n v="0"/>
    <x v="0"/>
    <n v="10861814.199999999"/>
    <n v="10861814.199999999"/>
    <n v="0"/>
    <n v="0"/>
    <n v="0"/>
    <n v="0"/>
    <n v="0"/>
    <n v="3"/>
    <n v="0"/>
    <n v="10861814.199999999"/>
    <n v="2"/>
    <n v="2"/>
    <n v="0"/>
    <x v="0"/>
  </r>
  <r>
    <x v="1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3"/>
    <x v="3"/>
    <n v="2"/>
    <n v="2"/>
    <n v="0"/>
    <x v="0"/>
    <n v="1377546.38"/>
    <n v="1377546.38"/>
    <n v="0"/>
    <n v="0"/>
    <n v="0"/>
    <n v="1127310.8899999999"/>
    <n v="2"/>
    <n v="0"/>
    <n v="1377546.38"/>
    <n v="0"/>
    <n v="2"/>
    <n v="2"/>
    <n v="0"/>
    <x v="0"/>
  </r>
  <r>
    <x v="13"/>
    <x v="4"/>
    <n v="1"/>
    <n v="1"/>
    <n v="0"/>
    <x v="0"/>
    <n v="1036223.4"/>
    <n v="1036223.4"/>
    <n v="0"/>
    <n v="0"/>
    <n v="0"/>
    <n v="1036223.4"/>
    <n v="0"/>
    <n v="1"/>
    <n v="0"/>
    <n v="1036223.4"/>
    <n v="1"/>
    <n v="1"/>
    <n v="0"/>
    <x v="0"/>
  </r>
  <r>
    <x v="13"/>
    <x v="5"/>
    <n v="209"/>
    <n v="184"/>
    <n v="16"/>
    <x v="12"/>
    <n v="385246835.79999977"/>
    <n v="347755569.00999987"/>
    <n v="24403674.190000001"/>
    <n v="13087592.6"/>
    <n v="0"/>
    <n v="2163534.29"/>
    <n v="19"/>
    <n v="190"/>
    <n v="12523608.600000001"/>
    <n v="372723227.19999981"/>
    <n v="100"/>
    <n v="86"/>
    <n v="8"/>
    <x v="3"/>
  </r>
  <r>
    <x v="14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4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0"/>
    <n v="1"/>
    <n v="0"/>
    <n v="1"/>
    <x v="0"/>
    <n v="660640"/>
    <n v="0"/>
    <n v="660640"/>
    <n v="0"/>
    <n v="0"/>
    <n v="0"/>
    <n v="1"/>
    <n v="0"/>
    <n v="660640"/>
    <n v="0"/>
    <n v="1"/>
    <n v="0"/>
    <n v="1"/>
    <x v="0"/>
  </r>
  <r>
    <x v="1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6"/>
    <x v="5"/>
    <n v="1"/>
    <n v="0"/>
    <n v="1"/>
    <x v="0"/>
    <n v="660640"/>
    <n v="0"/>
    <n v="660640"/>
    <n v="0"/>
    <n v="0"/>
    <n v="0"/>
    <n v="1"/>
    <n v="0"/>
    <n v="660640"/>
    <n v="0"/>
    <n v="1"/>
    <n v="0"/>
    <n v="1"/>
    <x v="0"/>
  </r>
  <r>
    <x v="17"/>
    <x v="0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1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2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3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4"/>
    <s v="N/A"/>
    <s v="N/A"/>
    <s v="N/A"/>
    <x v="7"/>
    <s v="N/A"/>
    <s v="N/A"/>
    <s v="N/A"/>
    <s v="N/A"/>
    <s v="N/A"/>
    <s v="N/A"/>
    <s v="N/A"/>
    <s v="N/A"/>
    <s v="N/A"/>
    <s v="N/A"/>
    <s v="N/A"/>
    <s v="N/A"/>
    <s v="N/A"/>
    <x v="4"/>
  </r>
  <r>
    <x v="17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8"/>
    <x v="0"/>
    <n v="13"/>
    <n v="6"/>
    <n v="2"/>
    <x v="11"/>
    <n v="8762624.2799999993"/>
    <n v="3596473.5"/>
    <n v="3664593.44"/>
    <n v="1501557.34"/>
    <n v="0"/>
    <n v="0"/>
    <n v="11"/>
    <n v="2"/>
    <n v="6792006.6699999999"/>
    <n v="1970617.6"/>
    <n v="8"/>
    <n v="4"/>
    <n v="2"/>
    <x v="2"/>
  </r>
  <r>
    <x v="18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8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8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8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8"/>
    <x v="5"/>
    <n v="13"/>
    <n v="6"/>
    <n v="2"/>
    <x v="11"/>
    <n v="8762624.2799999993"/>
    <n v="3596473.5"/>
    <n v="3664593.44"/>
    <n v="1501557.34"/>
    <n v="0"/>
    <n v="0"/>
    <n v="11"/>
    <n v="2"/>
    <n v="6792006.6699999999"/>
    <n v="1970617.6"/>
    <n v="8"/>
    <n v="4"/>
    <n v="2"/>
    <x v="2"/>
  </r>
  <r>
    <x v="19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19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0"/>
    <x v="0"/>
    <n v="120"/>
    <n v="0"/>
    <n v="0"/>
    <x v="13"/>
    <n v="3157968.9099999988"/>
    <n v="0"/>
    <n v="0"/>
    <n v="3157968.9099999988"/>
    <n v="74864.659999999989"/>
    <n v="0"/>
    <n v="117"/>
    <n v="3"/>
    <n v="3025193.1599999992"/>
    <n v="132775.75"/>
    <n v="55"/>
    <n v="0"/>
    <n v="0"/>
    <x v="7"/>
  </r>
  <r>
    <x v="20"/>
    <x v="1"/>
    <n v="13"/>
    <n v="0"/>
    <n v="0"/>
    <x v="14"/>
    <n v="493355.42999999993"/>
    <n v="0"/>
    <n v="0"/>
    <n v="493355.42999999993"/>
    <n v="0"/>
    <n v="93437.1"/>
    <n v="11"/>
    <n v="2"/>
    <n v="428999.57"/>
    <n v="64355.86"/>
    <n v="5"/>
    <n v="0"/>
    <n v="0"/>
    <x v="8"/>
  </r>
  <r>
    <x v="20"/>
    <x v="2"/>
    <n v="7"/>
    <n v="0"/>
    <n v="0"/>
    <x v="6"/>
    <n v="331495.13999999996"/>
    <n v="0"/>
    <n v="0"/>
    <n v="331495.13999999996"/>
    <n v="0"/>
    <n v="64624.18"/>
    <n v="7"/>
    <n v="0"/>
    <n v="331495.13999999996"/>
    <n v="0"/>
    <n v="1"/>
    <n v="0"/>
    <n v="0"/>
    <x v="1"/>
  </r>
  <r>
    <x v="20"/>
    <x v="3"/>
    <n v="5"/>
    <n v="0"/>
    <n v="0"/>
    <x v="11"/>
    <n v="172337.06"/>
    <n v="0"/>
    <n v="0"/>
    <n v="172337.06"/>
    <n v="0"/>
    <n v="149306.89000000001"/>
    <n v="5"/>
    <n v="0"/>
    <n v="172337.06"/>
    <n v="0"/>
    <n v="2"/>
    <n v="0"/>
    <n v="0"/>
    <x v="2"/>
  </r>
  <r>
    <x v="2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0"/>
    <x v="5"/>
    <n v="145"/>
    <n v="0"/>
    <n v="0"/>
    <x v="15"/>
    <n v="4155156.5399999991"/>
    <n v="0"/>
    <n v="0"/>
    <n v="4155156.5399999991"/>
    <n v="74864.659999999989"/>
    <n v="307368.17000000004"/>
    <n v="140"/>
    <n v="5"/>
    <n v="3958024.9299999992"/>
    <n v="197131.61"/>
    <n v="63"/>
    <n v="0"/>
    <n v="0"/>
    <x v="9"/>
  </r>
  <r>
    <x v="2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3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0"/>
    <n v="5"/>
    <n v="3"/>
    <n v="2"/>
    <x v="0"/>
    <n v="3155606.96"/>
    <n v="1855866.4"/>
    <n v="1299740.56"/>
    <n v="0"/>
    <n v="0"/>
    <n v="0"/>
    <n v="5"/>
    <n v="0"/>
    <n v="3155606.96"/>
    <n v="0"/>
    <n v="4"/>
    <n v="2"/>
    <n v="2"/>
    <x v="0"/>
  </r>
  <r>
    <x v="2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4"/>
    <x v="5"/>
    <n v="5"/>
    <n v="3"/>
    <n v="2"/>
    <x v="0"/>
    <n v="3155606.96"/>
    <n v="1855866.4"/>
    <n v="1299740.56"/>
    <n v="0"/>
    <n v="0"/>
    <n v="0"/>
    <n v="5"/>
    <n v="0"/>
    <n v="3155606.96"/>
    <n v="0"/>
    <n v="4"/>
    <n v="2"/>
    <n v="2"/>
    <x v="0"/>
  </r>
  <r>
    <x v="25"/>
    <x v="0"/>
    <n v="57"/>
    <n v="29"/>
    <n v="7"/>
    <x v="16"/>
    <n v="46440280.399999999"/>
    <n v="21151927.609999999"/>
    <n v="8023050.8700000001"/>
    <n v="17265301.920000002"/>
    <n v="8702392.3499999996"/>
    <n v="0"/>
    <n v="57"/>
    <n v="0"/>
    <n v="46440280.399999999"/>
    <n v="0"/>
    <n v="41"/>
    <n v="22"/>
    <n v="5"/>
    <x v="10"/>
  </r>
  <r>
    <x v="25"/>
    <x v="1"/>
    <n v="4"/>
    <n v="3"/>
    <n v="0"/>
    <x v="1"/>
    <n v="1172923.6000000001"/>
    <n v="1080442.82"/>
    <n v="0"/>
    <n v="92480.776059000011"/>
    <n v="0"/>
    <n v="1172923.6000000001"/>
    <n v="4"/>
    <n v="0"/>
    <n v="1172923.6000000001"/>
    <n v="0"/>
    <n v="3"/>
    <n v="2"/>
    <n v="0"/>
    <x v="1"/>
  </r>
  <r>
    <x v="2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3"/>
    <n v="2"/>
    <n v="1"/>
    <n v="0"/>
    <x v="1"/>
    <n v="169561.79"/>
    <n v="13658.227422"/>
    <n v="0"/>
    <n v="155903.56397000002"/>
    <n v="0"/>
    <n v="169561.79"/>
    <n v="2"/>
    <n v="0"/>
    <n v="169561.79"/>
    <n v="0"/>
    <n v="2"/>
    <n v="1"/>
    <n v="0"/>
    <x v="1"/>
  </r>
  <r>
    <x v="2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5"/>
    <x v="5"/>
    <n v="63"/>
    <n v="33"/>
    <n v="7"/>
    <x v="17"/>
    <n v="47782765.789999999"/>
    <n v="22246028.657421999"/>
    <n v="8023050.8700000001"/>
    <n v="17513686.260029003"/>
    <n v="8702392.3499999996"/>
    <n v="1342485.3900000001"/>
    <n v="63"/>
    <n v="0"/>
    <n v="47782765.789999999"/>
    <n v="0"/>
    <n v="46"/>
    <n v="25"/>
    <n v="5"/>
    <x v="11"/>
  </r>
  <r>
    <x v="26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6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7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8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29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0"/>
    <n v="86"/>
    <n v="50"/>
    <n v="36"/>
    <x v="0"/>
    <n v="60591549.876368016"/>
    <n v="35261573.948685013"/>
    <n v="25329975.927682996"/>
    <n v="0"/>
    <n v="0"/>
    <n v="0"/>
    <n v="69"/>
    <n v="17"/>
    <n v="47560938.29561203"/>
    <n v="13030611.580755999"/>
    <n v="81"/>
    <n v="47"/>
    <n v="34"/>
    <x v="0"/>
  </r>
  <r>
    <x v="30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0"/>
    <x v="5"/>
    <n v="86"/>
    <n v="50"/>
    <n v="36"/>
    <x v="0"/>
    <n v="60591549.876368016"/>
    <n v="35261573.948685013"/>
    <n v="25329975.927682996"/>
    <n v="0"/>
    <n v="0"/>
    <n v="0"/>
    <n v="69"/>
    <n v="17"/>
    <n v="47560938.29561203"/>
    <n v="13030611.580755999"/>
    <n v="81"/>
    <n v="47"/>
    <n v="34"/>
    <x v="0"/>
  </r>
  <r>
    <x v="31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1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2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3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0"/>
    <n v="153"/>
    <n v="120"/>
    <n v="33"/>
    <x v="0"/>
    <n v="34102843.690000005"/>
    <n v="21160975.000000004"/>
    <n v="12941868.689999999"/>
    <n v="0"/>
    <n v="6126.42"/>
    <n v="0"/>
    <n v="0"/>
    <n v="153"/>
    <n v="0"/>
    <n v="34102843.690000005"/>
    <n v="24"/>
    <n v="20"/>
    <n v="4"/>
    <x v="0"/>
  </r>
  <r>
    <x v="34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4"/>
    <x v="5"/>
    <n v="153"/>
    <n v="120"/>
    <n v="33"/>
    <x v="0"/>
    <n v="34102843.690000005"/>
    <n v="21160975.000000004"/>
    <n v="12941868.689999999"/>
    <n v="0"/>
    <n v="6126.42"/>
    <n v="0"/>
    <n v="0"/>
    <n v="153"/>
    <n v="0"/>
    <n v="34102843.690000005"/>
    <n v="24"/>
    <n v="20"/>
    <n v="4"/>
    <x v="0"/>
  </r>
  <r>
    <x v="35"/>
    <x v="0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1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2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3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4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5"/>
    <x v="5"/>
    <n v="0"/>
    <n v="0"/>
    <n v="0"/>
    <x v="0"/>
    <n v="0"/>
    <n v="0"/>
    <n v="0"/>
    <n v="0"/>
    <n v="0"/>
    <n v="0"/>
    <n v="0"/>
    <n v="0"/>
    <n v="0"/>
    <n v="0"/>
    <n v="0"/>
    <n v="0"/>
    <n v="0"/>
    <x v="0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  <r>
    <x v="36"/>
    <x v="6"/>
    <m/>
    <m/>
    <m/>
    <x v="18"/>
    <m/>
    <m/>
    <m/>
    <m/>
    <m/>
    <m/>
    <m/>
    <m/>
    <m/>
    <m/>
    <m/>
    <m/>
    <m/>
    <x v="1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4">
  <r>
    <x v="0"/>
    <x v="0"/>
    <n v="333"/>
    <n v="263"/>
    <n v="70"/>
    <x v="0"/>
    <n v="22796296.375676006"/>
    <n v="18362771.148728997"/>
    <n v="4433525.2269469993"/>
    <x v="0"/>
    <n v="222079.10850100001"/>
    <n v="222079.10850100001"/>
    <n v="111"/>
    <n v="222"/>
    <n v="10481499.818836998"/>
    <n v="12314796.556838997"/>
    <n v="392"/>
    <n v="294"/>
    <n v="98"/>
    <x v="0"/>
  </r>
  <r>
    <x v="0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0"/>
    <x v="2"/>
    <n v="18"/>
    <n v="15"/>
    <n v="3"/>
    <x v="0"/>
    <n v="3086278.4045039993"/>
    <n v="2646301.0714209992"/>
    <n v="439977.33308300003"/>
    <x v="0"/>
    <n v="1926.96"/>
    <n v="1926.96"/>
    <n v="15"/>
    <n v="3"/>
    <n v="1756316.5918980001"/>
    <n v="1329961.8126060001"/>
    <n v="20"/>
    <n v="17"/>
    <n v="3"/>
    <x v="0"/>
  </r>
  <r>
    <x v="0"/>
    <x v="3"/>
    <n v="801"/>
    <n v="475"/>
    <n v="326"/>
    <x v="0"/>
    <n v="61266303.694176063"/>
    <n v="41564435.301135026"/>
    <n v="19701868.393040996"/>
    <x v="0"/>
    <n v="251042.50831699997"/>
    <n v="228426.29143099996"/>
    <n v="545"/>
    <n v="256"/>
    <n v="37862374.845405005"/>
    <n v="23403928.848771006"/>
    <n v="857"/>
    <n v="509"/>
    <n v="348"/>
    <x v="0"/>
  </r>
  <r>
    <x v="0"/>
    <x v="4"/>
    <n v="3"/>
    <n v="2"/>
    <n v="1"/>
    <x v="0"/>
    <n v="223783.026747"/>
    <n v="103632.316312"/>
    <n v="120150.710435"/>
    <x v="0"/>
    <n v="0"/>
    <n v="0"/>
    <n v="3"/>
    <n v="0"/>
    <n v="223783.026747"/>
    <n v="0"/>
    <n v="3"/>
    <n v="2"/>
    <n v="1"/>
    <x v="0"/>
  </r>
  <r>
    <x v="0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0"/>
    <x v="6"/>
    <n v="3907"/>
    <n v="1684"/>
    <n v="2223"/>
    <x v="0"/>
    <n v="17198284.548349001"/>
    <n v="8055907.5380960014"/>
    <n v="9142377.0102530029"/>
    <x v="0"/>
    <n v="674204.16759899992"/>
    <n v="484329.11168199999"/>
    <n v="3235"/>
    <n v="672"/>
    <n v="13852951.717460006"/>
    <n v="3345332.8308889996"/>
    <n v="3915"/>
    <n v="1686"/>
    <n v="2229"/>
    <x v="0"/>
  </r>
  <r>
    <x v="0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0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"/>
    <x v="0"/>
    <n v="28"/>
    <n v="15"/>
    <n v="13"/>
    <x v="0"/>
    <n v="623274.69999999995"/>
    <n v="411724.55"/>
    <n v="211550.15"/>
    <x v="0"/>
    <n v="50214.459999999992"/>
    <n v="50214.459999999992"/>
    <n v="22"/>
    <n v="6"/>
    <n v="519826.05"/>
    <n v="103448.65"/>
    <n v="22"/>
    <n v="12"/>
    <n v="10"/>
    <x v="0"/>
  </r>
  <r>
    <x v="1"/>
    <x v="1"/>
    <n v="40"/>
    <n v="30"/>
    <n v="10"/>
    <x v="0"/>
    <n v="2372437.96"/>
    <n v="1845481.09"/>
    <n v="526956.87"/>
    <x v="0"/>
    <n v="37880.460000000006"/>
    <n v="17625.690000000002"/>
    <n v="10"/>
    <n v="30"/>
    <n v="397446.19"/>
    <n v="1974991.7699999998"/>
    <n v="38"/>
    <n v="28"/>
    <n v="10"/>
    <x v="0"/>
  </r>
  <r>
    <x v="1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"/>
    <x v="3"/>
    <n v="469"/>
    <n v="133"/>
    <n v="335"/>
    <x v="1"/>
    <n v="12094940.700000007"/>
    <n v="4061440.8200000017"/>
    <n v="7725590.8800000045"/>
    <x v="1"/>
    <n v="1752695.2999999996"/>
    <n v="1671549.9599999997"/>
    <n v="443"/>
    <n v="26"/>
    <n v="11417205.180000011"/>
    <n v="677735.51999999979"/>
    <n v="421"/>
    <n v="118"/>
    <n v="302"/>
    <x v="1"/>
  </r>
  <r>
    <x v="1"/>
    <x v="4"/>
    <n v="780"/>
    <n v="331"/>
    <n v="449"/>
    <x v="0"/>
    <n v="45704278.419786006"/>
    <n v="20507563.676527001"/>
    <n v="25196714.743259009"/>
    <x v="0"/>
    <n v="3843056.7038189992"/>
    <n v="2596863.9568749997"/>
    <n v="743"/>
    <n v="37"/>
    <n v="44748275.829785995"/>
    <n v="956002.59"/>
    <n v="754"/>
    <n v="319"/>
    <n v="435"/>
    <x v="0"/>
  </r>
  <r>
    <x v="1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"/>
    <x v="6"/>
    <n v="169"/>
    <n v="81"/>
    <n v="88"/>
    <x v="0"/>
    <n v="3798945.1399999987"/>
    <n v="1822878.0999999996"/>
    <n v="1976067.0399999993"/>
    <x v="0"/>
    <n v="169589.40000000002"/>
    <n v="151807.19"/>
    <n v="166"/>
    <n v="3"/>
    <n v="3722548.19"/>
    <n v="76396.95"/>
    <n v="164"/>
    <n v="80"/>
    <n v="84"/>
    <x v="0"/>
  </r>
  <r>
    <x v="1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"/>
    <x v="0"/>
    <n v="74"/>
    <n v="61"/>
    <n v="13"/>
    <x v="0"/>
    <n v="6676451.8599999994"/>
    <n v="5600553.1399999997"/>
    <n v="1075898.72"/>
    <x v="0"/>
    <n v="0"/>
    <n v="0"/>
    <n v="45"/>
    <n v="29"/>
    <n v="4186091.86"/>
    <n v="2490359.9900000002"/>
    <n v="74"/>
    <n v="61"/>
    <n v="13"/>
    <x v="0"/>
  </r>
  <r>
    <x v="2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"/>
    <x v="2"/>
    <n v="3"/>
    <n v="3"/>
    <n v="0"/>
    <x v="0"/>
    <n v="128490.12"/>
    <n v="128490.12"/>
    <n v="0"/>
    <x v="0"/>
    <n v="0"/>
    <n v="0"/>
    <n v="2"/>
    <n v="1"/>
    <n v="97699.22"/>
    <n v="30790.9"/>
    <n v="3"/>
    <n v="3"/>
    <n v="0"/>
    <x v="0"/>
  </r>
  <r>
    <x v="2"/>
    <x v="3"/>
    <n v="883"/>
    <n v="258"/>
    <n v="625"/>
    <x v="0"/>
    <n v="22881297.300000001"/>
    <n v="8198930.6500000004"/>
    <n v="14682366.65"/>
    <x v="0"/>
    <n v="2388931.3747669994"/>
    <n v="1787857.9051409983"/>
    <n v="529"/>
    <n v="354"/>
    <n v="11778858.359999999"/>
    <n v="11102438.939999999"/>
    <n v="879"/>
    <n v="255"/>
    <n v="624"/>
    <x v="0"/>
  </r>
  <r>
    <x v="2"/>
    <x v="4"/>
    <n v="8"/>
    <n v="4"/>
    <n v="4"/>
    <x v="0"/>
    <n v="355217.05"/>
    <n v="100581.54"/>
    <n v="254635.51"/>
    <x v="0"/>
    <n v="41595.734718999993"/>
    <n v="37867.572546999996"/>
    <n v="2"/>
    <n v="6"/>
    <n v="111108.03"/>
    <n v="244109.02"/>
    <n v="8"/>
    <n v="4"/>
    <n v="4"/>
    <x v="0"/>
  </r>
  <r>
    <x v="2"/>
    <x v="5"/>
    <n v="167"/>
    <n v="101"/>
    <n v="66"/>
    <x v="0"/>
    <n v="9984661.5800000001"/>
    <n v="7173719.6100000003"/>
    <n v="2810941.97"/>
    <x v="0"/>
    <n v="467201.10251499998"/>
    <n v="398759.70581299998"/>
    <n v="85"/>
    <n v="82"/>
    <n v="4401163.83"/>
    <n v="5583497.75"/>
    <n v="167"/>
    <n v="101"/>
    <n v="66"/>
    <x v="0"/>
  </r>
  <r>
    <x v="2"/>
    <x v="6"/>
    <n v="230"/>
    <n v="120"/>
    <n v="110"/>
    <x v="0"/>
    <n v="4211687.37"/>
    <n v="2102488.2400000002"/>
    <n v="2109199.13"/>
    <x v="0"/>
    <n v="180679.153746"/>
    <n v="109902.575188"/>
    <n v="104"/>
    <n v="126"/>
    <n v="1761626.82"/>
    <n v="2450060.5499999998"/>
    <n v="230"/>
    <n v="120"/>
    <n v="110"/>
    <x v="0"/>
  </r>
  <r>
    <x v="2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"/>
    <x v="8"/>
    <n v="54"/>
    <n v="31"/>
    <n v="23"/>
    <x v="0"/>
    <n v="2490344.8899999997"/>
    <n v="1587350.94"/>
    <n v="902993.95"/>
    <x v="0"/>
    <n v="262614.66237300006"/>
    <n v="10861.489975"/>
    <n v="20"/>
    <n v="34"/>
    <n v="1059827.68"/>
    <n v="1430517.22"/>
    <n v="54"/>
    <n v="31"/>
    <n v="23"/>
    <x v="0"/>
  </r>
  <r>
    <x v="3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"/>
    <x v="2"/>
    <n v="1"/>
    <n v="0"/>
    <n v="1"/>
    <x v="0"/>
    <n v="30149.698120000001"/>
    <n v="0"/>
    <n v="30149.698120000001"/>
    <x v="0"/>
    <n v="30149.698120000001"/>
    <n v="30149.698120000001"/>
    <n v="1"/>
    <n v="0"/>
    <n v="30149.698120000001"/>
    <n v="0"/>
    <n v="1"/>
    <n v="0"/>
    <n v="1"/>
    <x v="0"/>
  </r>
  <r>
    <x v="3"/>
    <x v="3"/>
    <n v="499"/>
    <n v="75"/>
    <n v="424"/>
    <x v="0"/>
    <n v="7416988.4712739997"/>
    <n v="1276508.6409390001"/>
    <n v="6140479.8303349996"/>
    <x v="0"/>
    <n v="1984850.3643"/>
    <n v="1143155.2494999999"/>
    <n v="499"/>
    <n v="0"/>
    <n v="7416988.4712739997"/>
    <n v="0"/>
    <n v="499"/>
    <n v="75"/>
    <n v="424"/>
    <x v="0"/>
  </r>
  <r>
    <x v="3"/>
    <x v="4"/>
    <n v="1"/>
    <n v="0"/>
    <n v="1"/>
    <x v="0"/>
    <n v="7518.7534400000004"/>
    <n v="0"/>
    <n v="7518.7534400000004"/>
    <x v="0"/>
    <n v="7518.7533999999996"/>
    <n v="7518.7533999999996"/>
    <n v="1"/>
    <n v="0"/>
    <n v="7518.7534400000004"/>
    <n v="0"/>
    <n v="1"/>
    <n v="0"/>
    <n v="1"/>
    <x v="0"/>
  </r>
  <r>
    <x v="3"/>
    <x v="5"/>
    <n v="1"/>
    <n v="0"/>
    <n v="1"/>
    <x v="0"/>
    <n v="8475.3041040000007"/>
    <n v="0"/>
    <n v="8475.3041040000007"/>
    <x v="0"/>
    <n v="8475.3040999999994"/>
    <n v="8475.3040999999994"/>
    <n v="1"/>
    <n v="0"/>
    <n v="8475.3041040000007"/>
    <n v="0"/>
    <n v="1"/>
    <n v="0"/>
    <n v="1"/>
    <x v="0"/>
  </r>
  <r>
    <x v="3"/>
    <x v="6"/>
    <n v="5"/>
    <n v="4"/>
    <n v="1"/>
    <x v="0"/>
    <n v="60641.579282999999"/>
    <n v="28663.139502000002"/>
    <n v="31978.439781000001"/>
    <x v="0"/>
    <n v="48641.750999999997"/>
    <n v="48641.750999999997"/>
    <n v="5"/>
    <n v="0"/>
    <n v="60641.579282999999"/>
    <n v="0"/>
    <n v="5"/>
    <n v="4"/>
    <n v="1"/>
    <x v="0"/>
  </r>
  <r>
    <x v="3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0"/>
    <n v="19"/>
    <n v="14"/>
    <n v="5"/>
    <x v="0"/>
    <n v="355154.8"/>
    <n v="196901.40999999997"/>
    <n v="158253.39000000001"/>
    <x v="0"/>
    <n v="278316.67"/>
    <n v="76838.13"/>
    <n v="0"/>
    <n v="19"/>
    <n v="0"/>
    <n v="355154.8"/>
    <n v="18"/>
    <n v="13"/>
    <n v="5"/>
    <x v="0"/>
  </r>
  <r>
    <x v="4"/>
    <x v="1"/>
    <n v="70"/>
    <n v="42"/>
    <n v="28"/>
    <x v="0"/>
    <n v="2980544.0499999993"/>
    <n v="1840787.09"/>
    <n v="1139756.9599999993"/>
    <x v="0"/>
    <n v="6074.73"/>
    <n v="2974469.3199999994"/>
    <n v="0"/>
    <n v="70"/>
    <n v="0"/>
    <n v="2980544.0499999993"/>
    <n v="67"/>
    <n v="40"/>
    <n v="27"/>
    <x v="0"/>
  </r>
  <r>
    <x v="4"/>
    <x v="2"/>
    <n v="1"/>
    <n v="0"/>
    <n v="1"/>
    <x v="0"/>
    <n v="8740.5499999999993"/>
    <n v="0"/>
    <n v="8740.5499999999993"/>
    <x v="0"/>
    <n v="0"/>
    <n v="8740.5499999999993"/>
    <n v="1"/>
    <n v="0"/>
    <n v="8740.5499999999993"/>
    <n v="0"/>
    <n v="1"/>
    <n v="0"/>
    <n v="1"/>
    <x v="0"/>
  </r>
  <r>
    <x v="4"/>
    <x v="3"/>
    <n v="70"/>
    <n v="32"/>
    <n v="38"/>
    <x v="0"/>
    <n v="3469699.7199999983"/>
    <n v="2142243.83"/>
    <n v="1327455.8899999983"/>
    <x v="0"/>
    <n v="1918529.6200000008"/>
    <n v="1551170.1"/>
    <n v="25"/>
    <n v="45"/>
    <n v="2219208.6799999997"/>
    <n v="1250491.0399999986"/>
    <n v="69"/>
    <n v="31"/>
    <n v="38"/>
    <x v="0"/>
  </r>
  <r>
    <x v="4"/>
    <x v="4"/>
    <n v="171"/>
    <n v="82"/>
    <n v="89"/>
    <x v="0"/>
    <n v="14805200.699999996"/>
    <n v="7315059.4300000016"/>
    <n v="7490141.269999994"/>
    <x v="0"/>
    <n v="9404569.8100000005"/>
    <n v="5400630.8899999987"/>
    <n v="86"/>
    <n v="85"/>
    <n v="9351506.3200000003"/>
    <n v="5453694.3799999952"/>
    <n v="170"/>
    <n v="81"/>
    <n v="89"/>
    <x v="0"/>
  </r>
  <r>
    <x v="4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6"/>
    <n v="399"/>
    <n v="164"/>
    <n v="235"/>
    <x v="0"/>
    <n v="6086828.6099999975"/>
    <n v="2655196.2100000004"/>
    <n v="3431632.3999999971"/>
    <x v="0"/>
    <n v="5719141.0599999959"/>
    <n v="367687.55"/>
    <n v="170"/>
    <n v="229"/>
    <n v="3167725.5599999996"/>
    <n v="2919103.049999998"/>
    <n v="399"/>
    <n v="164"/>
    <n v="235"/>
    <x v="0"/>
  </r>
  <r>
    <x v="4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4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5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5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5"/>
    <x v="2"/>
    <n v="100"/>
    <n v="46"/>
    <n v="54"/>
    <x v="0"/>
    <n v="1880222.6261999998"/>
    <n v="718159.43549999991"/>
    <n v="1162063.1906999999"/>
    <x v="2"/>
    <n v="181747.05000000002"/>
    <n v="70502.090000000011"/>
    <n v="100"/>
    <n v="0"/>
    <n v="1880222.6261999998"/>
    <n v="0"/>
    <n v="100"/>
    <n v="46"/>
    <n v="54"/>
    <x v="0"/>
  </r>
  <r>
    <x v="5"/>
    <x v="3"/>
    <n v="1804"/>
    <n v="349"/>
    <n v="1455"/>
    <x v="2"/>
    <n v="28540681.233099949"/>
    <n v="6547491.867499995"/>
    <n v="21993189.365599953"/>
    <x v="0"/>
    <n v="2189245.33"/>
    <n v="1923564.2697999999"/>
    <n v="1804"/>
    <n v="0"/>
    <n v="28540681.233099949"/>
    <n v="0"/>
    <n v="1804"/>
    <n v="349"/>
    <n v="1455"/>
    <x v="2"/>
  </r>
  <r>
    <x v="5"/>
    <x v="4"/>
    <n v="0"/>
    <n v="0"/>
    <n v="0"/>
    <x v="0"/>
    <n v="0"/>
    <n v="0"/>
    <n v="0"/>
    <x v="3"/>
    <n v="0"/>
    <n v="0"/>
    <n v="0"/>
    <n v="0"/>
    <n v="0"/>
    <n v="0"/>
    <n v="0"/>
    <n v="0"/>
    <n v="0"/>
    <x v="0"/>
  </r>
  <r>
    <x v="5"/>
    <x v="5"/>
    <n v="1908"/>
    <n v="1053"/>
    <n v="855"/>
    <x v="3"/>
    <n v="22086405.505600005"/>
    <n v="12249712.754699999"/>
    <n v="9836692.7509000059"/>
    <x v="4"/>
    <n v="2713663.0999999996"/>
    <n v="1369761.449999999"/>
    <n v="1908"/>
    <n v="0"/>
    <n v="22086405.505600005"/>
    <n v="0"/>
    <n v="1908"/>
    <n v="1053"/>
    <n v="855"/>
    <x v="3"/>
  </r>
  <r>
    <x v="5"/>
    <x v="6"/>
    <n v="2881"/>
    <n v="2018"/>
    <n v="863"/>
    <x v="4"/>
    <n v="25856819.766900022"/>
    <n v="16563088.258100001"/>
    <n v="9293731.5088000204"/>
    <x v="0"/>
    <n v="1008629.772099999"/>
    <n v="1471635.9687999999"/>
    <n v="2881"/>
    <n v="0"/>
    <n v="25856819.766900022"/>
    <n v="0"/>
    <n v="2881"/>
    <n v="2018"/>
    <n v="863"/>
    <x v="4"/>
  </r>
  <r>
    <x v="5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5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6"/>
    <n v="18141"/>
    <n v="10107"/>
    <n v="8032"/>
    <x v="5"/>
    <n v="173252565.46000001"/>
    <n v="95678434.219999999"/>
    <n v="77546247.170000002"/>
    <x v="5"/>
    <n v="33363718.129999999"/>
    <n v="13672206.109999999"/>
    <n v="18141"/>
    <n v="0"/>
    <n v="173252565.46000001"/>
    <n v="0"/>
    <n v="15014"/>
    <n v="8301"/>
    <n v="6711"/>
    <x v="5"/>
  </r>
  <r>
    <x v="6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6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2"/>
    <n v="2"/>
    <n v="0"/>
    <n v="0"/>
    <x v="5"/>
    <n v="970766.57"/>
    <n v="0"/>
    <n v="0"/>
    <x v="6"/>
    <n v="970766.57"/>
    <n v="0"/>
    <n v="2"/>
    <n v="0"/>
    <n v="970766.57"/>
    <n v="0"/>
    <n v="1"/>
    <n v="0"/>
    <n v="0"/>
    <x v="1"/>
  </r>
  <r>
    <x v="7"/>
    <x v="3"/>
    <n v="10"/>
    <n v="2"/>
    <n v="6"/>
    <x v="5"/>
    <n v="20921315.269699998"/>
    <n v="114807.1957"/>
    <n v="194877.94"/>
    <x v="7"/>
    <n v="20921315.269699998"/>
    <n v="0"/>
    <n v="10"/>
    <n v="0"/>
    <n v="20921315.269699998"/>
    <n v="0"/>
    <n v="10"/>
    <n v="2"/>
    <n v="6"/>
    <x v="5"/>
  </r>
  <r>
    <x v="7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5"/>
    <n v="3"/>
    <n v="2"/>
    <n v="0"/>
    <x v="1"/>
    <n v="3021856.5894999998"/>
    <n v="217573.51949999999"/>
    <n v="0"/>
    <x v="8"/>
    <n v="3021856.5894999998"/>
    <n v="0"/>
    <n v="3"/>
    <n v="0"/>
    <n v="3021856.5894999998"/>
    <n v="0"/>
    <n v="3"/>
    <n v="2"/>
    <n v="0"/>
    <x v="1"/>
  </r>
  <r>
    <x v="7"/>
    <x v="6"/>
    <n v="25"/>
    <n v="18"/>
    <n v="7"/>
    <x v="0"/>
    <n v="1034570.1100000001"/>
    <n v="266723.05"/>
    <n v="767847.06"/>
    <x v="0"/>
    <n v="1034570.1100000001"/>
    <n v="0"/>
    <n v="25"/>
    <n v="0"/>
    <n v="1034570.1100000001"/>
    <n v="0"/>
    <n v="25"/>
    <n v="18"/>
    <n v="7"/>
    <x v="0"/>
  </r>
  <r>
    <x v="7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7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8"/>
    <x v="0"/>
    <n v="1231"/>
    <n v="969"/>
    <n v="262"/>
    <x v="0"/>
    <n v="69838722.397100002"/>
    <n v="57674324.713399999"/>
    <n v="12164397.683699999"/>
    <x v="0"/>
    <n v="5154870.6458000001"/>
    <n v="4553547.1018000003"/>
    <n v="4"/>
    <n v="1227"/>
    <n v="155372.9136"/>
    <n v="69683349.483500004"/>
    <n v="1231"/>
    <n v="969"/>
    <n v="262"/>
    <x v="0"/>
  </r>
  <r>
    <x v="8"/>
    <x v="1"/>
    <n v="499"/>
    <n v="377"/>
    <n v="122"/>
    <x v="0"/>
    <n v="40451547.439199999"/>
    <n v="30745103.0737"/>
    <n v="9706444.3654999994"/>
    <x v="0"/>
    <n v="4097048.182"/>
    <n v="2656519.2371999999"/>
    <n v="8"/>
    <n v="491"/>
    <n v="1529390.6908"/>
    <n v="38922156.748400003"/>
    <n v="499"/>
    <n v="377"/>
    <n v="122"/>
    <x v="0"/>
  </r>
  <r>
    <x v="8"/>
    <x v="2"/>
    <n v="48"/>
    <n v="27"/>
    <n v="21"/>
    <x v="0"/>
    <n v="1799525.0700000005"/>
    <n v="1021749.4147000003"/>
    <n v="777775.65529999987"/>
    <x v="0"/>
    <n v="644478.65630000015"/>
    <n v="388110.36519999994"/>
    <n v="19"/>
    <n v="29"/>
    <n v="707434.52480000001"/>
    <n v="1092090.5452000003"/>
    <n v="48"/>
    <n v="27"/>
    <n v="21"/>
    <x v="0"/>
  </r>
  <r>
    <x v="8"/>
    <x v="3"/>
    <n v="628"/>
    <n v="305"/>
    <n v="323"/>
    <x v="0"/>
    <n v="48263334.7936"/>
    <n v="31043466.9234"/>
    <n v="17219867.870200001"/>
    <x v="0"/>
    <n v="14362003.420299999"/>
    <n v="7460728.5448000059"/>
    <n v="292"/>
    <n v="336"/>
    <n v="23128634.304700002"/>
    <n v="25134700.488899998"/>
    <n v="628"/>
    <n v="305"/>
    <n v="323"/>
    <x v="0"/>
  </r>
  <r>
    <x v="8"/>
    <x v="4"/>
    <n v="2598"/>
    <n v="1296"/>
    <n v="1302"/>
    <x v="0"/>
    <n v="39859187.671200015"/>
    <n v="20292117.440799989"/>
    <n v="19567070.230400018"/>
    <x v="0"/>
    <n v="7073887.7314000037"/>
    <n v="2716153.4429000006"/>
    <n v="546"/>
    <n v="2052"/>
    <n v="9731877.2249000091"/>
    <n v="30127310.4463"/>
    <n v="2598"/>
    <n v="1296"/>
    <n v="1302"/>
    <x v="0"/>
  </r>
  <r>
    <x v="8"/>
    <x v="5"/>
    <n v="184"/>
    <n v="111"/>
    <n v="73"/>
    <x v="0"/>
    <n v="12010748.950900003"/>
    <n v="7486110.2946999995"/>
    <n v="4524638.6561999992"/>
    <x v="0"/>
    <n v="2122976.2949000001"/>
    <n v="1053253.8268000002"/>
    <n v="71"/>
    <n v="113"/>
    <n v="4241290.2103999984"/>
    <n v="7769458.7404999984"/>
    <n v="184"/>
    <n v="111"/>
    <n v="73"/>
    <x v="0"/>
  </r>
  <r>
    <x v="8"/>
    <x v="6"/>
    <n v="532"/>
    <n v="337"/>
    <n v="195"/>
    <x v="0"/>
    <n v="12141396.670299999"/>
    <n v="7431913.5490999976"/>
    <n v="4709483.1211999999"/>
    <x v="0"/>
    <n v="2641640.3676999994"/>
    <n v="1037557.0316"/>
    <n v="155"/>
    <n v="377"/>
    <n v="5699892.0806999998"/>
    <n v="6441504.5895999977"/>
    <n v="532"/>
    <n v="337"/>
    <n v="195"/>
    <x v="0"/>
  </r>
  <r>
    <x v="8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8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9"/>
    <x v="0"/>
    <n v="4"/>
    <n v="4"/>
    <n v="0"/>
    <x v="0"/>
    <n v="1168320.06"/>
    <n v="1168320.06"/>
    <n v="0"/>
    <x v="0"/>
    <n v="0"/>
    <n v="0"/>
    <n v="4"/>
    <n v="0"/>
    <n v="1168320.06"/>
    <n v="0"/>
    <n v="2"/>
    <n v="2"/>
    <n v="0"/>
    <x v="0"/>
  </r>
  <r>
    <x v="9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9"/>
    <x v="2"/>
    <n v="20"/>
    <n v="10"/>
    <n v="10"/>
    <x v="0"/>
    <n v="8227587.4299999997"/>
    <n v="3343810.76"/>
    <n v="4883776.67"/>
    <x v="0"/>
    <n v="694062.3"/>
    <n v="694062.3"/>
    <n v="20"/>
    <n v="0"/>
    <n v="8227587.4299999997"/>
    <n v="0"/>
    <n v="13"/>
    <n v="7"/>
    <n v="6"/>
    <x v="0"/>
  </r>
  <r>
    <x v="9"/>
    <x v="3"/>
    <n v="212"/>
    <n v="69"/>
    <n v="138"/>
    <x v="6"/>
    <n v="46734259.590000004"/>
    <n v="16990316.09"/>
    <n v="28113070.23"/>
    <x v="9"/>
    <n v="1536495.78"/>
    <n v="547828.92000000004"/>
    <n v="212"/>
    <n v="0"/>
    <n v="46734259.600000001"/>
    <n v="0"/>
    <n v="193"/>
    <n v="66"/>
    <n v="125"/>
    <x v="5"/>
  </r>
  <r>
    <x v="9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9"/>
    <x v="5"/>
    <n v="53"/>
    <n v="15"/>
    <n v="36"/>
    <x v="5"/>
    <n v="13287662.950000001"/>
    <n v="4391344.88"/>
    <n v="5795604.8499999996"/>
    <x v="10"/>
    <n v="131563.97"/>
    <n v="131563.97"/>
    <n v="52"/>
    <n v="1"/>
    <n v="13235539.49"/>
    <n v="52123.45"/>
    <n v="47"/>
    <n v="13"/>
    <n v="32"/>
    <x v="5"/>
  </r>
  <r>
    <x v="9"/>
    <x v="6"/>
    <n v="288"/>
    <n v="184"/>
    <n v="103"/>
    <x v="1"/>
    <n v="14750919.789999999"/>
    <n v="8682325.6099999994"/>
    <n v="5258793.51"/>
    <x v="11"/>
    <n v="806895.24"/>
    <n v="682280.16"/>
    <n v="287"/>
    <n v="1"/>
    <n v="14631917.890000001"/>
    <n v="119001.9"/>
    <n v="281"/>
    <n v="181"/>
    <n v="99"/>
    <x v="1"/>
  </r>
  <r>
    <x v="9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9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0"/>
    <x v="0"/>
    <n v="433"/>
    <n v="316"/>
    <n v="117"/>
    <x v="0"/>
    <n v="11807913.330799997"/>
    <n v="8514996.2030999959"/>
    <n v="3292917.1277000005"/>
    <x v="0"/>
    <n v="1946588.5638000001"/>
    <n v="1382730.0138000001"/>
    <n v="0"/>
    <n v="433"/>
    <n v="0"/>
    <n v="11807913.330799997"/>
    <n v="433"/>
    <n v="316"/>
    <n v="117"/>
    <x v="0"/>
  </r>
  <r>
    <x v="10"/>
    <x v="1"/>
    <n v="57"/>
    <n v="32"/>
    <n v="25"/>
    <x v="0"/>
    <n v="1561151.4177000001"/>
    <n v="983212.31770000013"/>
    <n v="577939.10000000009"/>
    <x v="0"/>
    <n v="103991.39"/>
    <n v="50670.66"/>
    <n v="0"/>
    <n v="57"/>
    <n v="0"/>
    <n v="1561151.4177000001"/>
    <n v="57"/>
    <n v="32"/>
    <n v="25"/>
    <x v="0"/>
  </r>
  <r>
    <x v="10"/>
    <x v="2"/>
    <n v="86"/>
    <n v="36"/>
    <n v="50"/>
    <x v="0"/>
    <n v="1750434.6038000002"/>
    <n v="780599.42119999998"/>
    <n v="969835.18260000029"/>
    <x v="0"/>
    <n v="228018.20079999999"/>
    <n v="225640.4008"/>
    <n v="86"/>
    <n v="0"/>
    <n v="1750434.6038000002"/>
    <n v="0"/>
    <n v="86"/>
    <n v="36"/>
    <n v="50"/>
    <x v="0"/>
  </r>
  <r>
    <x v="10"/>
    <x v="3"/>
    <n v="3404"/>
    <n v="701"/>
    <n v="2703"/>
    <x v="0"/>
    <n v="50706921.71359989"/>
    <n v="12495159.899499992"/>
    <n v="38211761.8140999"/>
    <x v="0"/>
    <n v="5911533.1368000004"/>
    <n v="3855219.7155999988"/>
    <n v="3404"/>
    <n v="0"/>
    <n v="50706921.71359989"/>
    <n v="0"/>
    <n v="3404"/>
    <n v="701"/>
    <n v="2703"/>
    <x v="0"/>
  </r>
  <r>
    <x v="10"/>
    <x v="4"/>
    <n v="21"/>
    <n v="10"/>
    <n v="11"/>
    <x v="0"/>
    <n v="795859.08360000001"/>
    <n v="309811.07440000004"/>
    <n v="486048.00920000003"/>
    <x v="0"/>
    <n v="25365.235499999999"/>
    <n v="14254.339199999999"/>
    <n v="21"/>
    <n v="0"/>
    <n v="795859.08360000001"/>
    <n v="0"/>
    <n v="21"/>
    <n v="10"/>
    <n v="11"/>
    <x v="0"/>
  </r>
  <r>
    <x v="10"/>
    <x v="5"/>
    <n v="385"/>
    <n v="219"/>
    <n v="166"/>
    <x v="0"/>
    <n v="13460880.008800007"/>
    <n v="6238105.6280000042"/>
    <n v="7222774.3808000023"/>
    <x v="0"/>
    <n v="990392.17369999993"/>
    <n v="384674.55920000002"/>
    <n v="385"/>
    <n v="0"/>
    <n v="13460880.008800007"/>
    <n v="0"/>
    <n v="385"/>
    <n v="219"/>
    <n v="166"/>
    <x v="0"/>
  </r>
  <r>
    <x v="10"/>
    <x v="6"/>
    <n v="541"/>
    <n v="273"/>
    <n v="268"/>
    <x v="0"/>
    <n v="8104430.1702999985"/>
    <n v="3674701.4532999992"/>
    <n v="4429728.7169999992"/>
    <x v="0"/>
    <n v="735655.13260000036"/>
    <n v="323536.33"/>
    <n v="541"/>
    <n v="0"/>
    <n v="8104430.1702999985"/>
    <n v="0"/>
    <n v="541"/>
    <n v="273"/>
    <n v="268"/>
    <x v="0"/>
  </r>
  <r>
    <x v="10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0"/>
    <x v="8"/>
    <n v="58"/>
    <n v="27"/>
    <n v="31"/>
    <x v="0"/>
    <n v="1505524.8446"/>
    <n v="729190.92959999992"/>
    <n v="776333.91500000015"/>
    <x v="0"/>
    <n v="164708.31710000001"/>
    <n v="124397.60709999999"/>
    <n v="58"/>
    <n v="0"/>
    <n v="1505524.8446"/>
    <n v="0"/>
    <n v="58"/>
    <n v="27"/>
    <n v="31"/>
    <x v="0"/>
  </r>
  <r>
    <x v="11"/>
    <x v="0"/>
    <n v="1"/>
    <n v="1"/>
    <n v="0"/>
    <x v="0"/>
    <n v="21074.55"/>
    <n v="21074.55"/>
    <n v="0"/>
    <x v="0"/>
    <n v="0"/>
    <n v="0"/>
    <n v="1"/>
    <n v="0"/>
    <n v="21074.55"/>
    <n v="0"/>
    <n v="1"/>
    <n v="1"/>
    <n v="0"/>
    <x v="0"/>
  </r>
  <r>
    <x v="11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1"/>
    <x v="2"/>
    <n v="877"/>
    <n v="731"/>
    <n v="146"/>
    <x v="0"/>
    <n v="18373218.759999987"/>
    <n v="15846496.319999987"/>
    <n v="2526722.44"/>
    <x v="0"/>
    <n v="3861483.8474791502"/>
    <n v="3861483.8474791502"/>
    <n v="877"/>
    <n v="0"/>
    <n v="18373218.759999987"/>
    <n v="0"/>
    <n v="877"/>
    <n v="731"/>
    <n v="146"/>
    <x v="0"/>
  </r>
  <r>
    <x v="11"/>
    <x v="3"/>
    <n v="3084"/>
    <n v="1269"/>
    <n v="1815"/>
    <x v="0"/>
    <n v="83820289.019999966"/>
    <n v="38903904.849999994"/>
    <n v="44916384.169999972"/>
    <x v="0"/>
    <n v="12543217.6112825"/>
    <n v="12543217.6112825"/>
    <n v="3084"/>
    <n v="0"/>
    <n v="83820289.019999966"/>
    <n v="0"/>
    <n v="3084"/>
    <n v="1269"/>
    <n v="1815"/>
    <x v="0"/>
  </r>
  <r>
    <x v="11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1"/>
    <x v="5"/>
    <n v="1074"/>
    <n v="1050"/>
    <n v="24"/>
    <x v="0"/>
    <n v="21395817.479999989"/>
    <n v="20990133.359999988"/>
    <n v="405684.11999999994"/>
    <x v="0"/>
    <n v="3358146.9499999993"/>
    <n v="3358146.9499999993"/>
    <n v="1074"/>
    <n v="0"/>
    <n v="21395817.479999989"/>
    <n v="0"/>
    <n v="1074"/>
    <n v="1050"/>
    <n v="24"/>
    <x v="0"/>
  </r>
  <r>
    <x v="11"/>
    <x v="6"/>
    <n v="152"/>
    <n v="59"/>
    <n v="93"/>
    <x v="0"/>
    <n v="4718226.8430271111"/>
    <n v="1638048.5399999998"/>
    <n v="3080178.3030271111"/>
    <x v="0"/>
    <n v="493558.70238327218"/>
    <n v="493558.70238327218"/>
    <n v="152"/>
    <n v="0"/>
    <n v="4718226.8430271111"/>
    <n v="0"/>
    <n v="152"/>
    <n v="59"/>
    <n v="93"/>
    <x v="0"/>
  </r>
  <r>
    <x v="11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1"/>
    <x v="8"/>
    <n v="15222"/>
    <n v="7813"/>
    <n v="7409"/>
    <x v="0"/>
    <n v="507979946.00628996"/>
    <n v="266521227.62999991"/>
    <n v="241458718.37629005"/>
    <x v="0"/>
    <n v="68137872.409999982"/>
    <n v="68137872.409999982"/>
    <n v="15222"/>
    <n v="0"/>
    <n v="507979946.00628996"/>
    <n v="0"/>
    <n v="15222"/>
    <n v="7813"/>
    <n v="7409"/>
    <x v="0"/>
  </r>
  <r>
    <x v="12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3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6"/>
    <n v="205930"/>
    <n v="117308"/>
    <n v="88622"/>
    <x v="0"/>
    <n v="1806337482.3499994"/>
    <n v="1091499297.8699992"/>
    <n v="714838184.48000038"/>
    <x v="0"/>
    <n v="210507689.28000036"/>
    <n v="390647565.97000051"/>
    <n v="200518"/>
    <n v="5412"/>
    <n v="1760756739.0300069"/>
    <n v="45580743.320000172"/>
    <n v="167594"/>
    <n v="95348"/>
    <n v="72246"/>
    <x v="0"/>
  </r>
  <r>
    <x v="12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2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0"/>
    <n v="4469"/>
    <n v="4003"/>
    <n v="453"/>
    <x v="7"/>
    <n v="648028141.219998"/>
    <n v="585529182.14999878"/>
    <n v="48961164.399999991"/>
    <x v="12"/>
    <n v="0"/>
    <n v="7477916.7000000002"/>
    <n v="0"/>
    <n v="4469"/>
    <n v="0"/>
    <n v="648028141.219998"/>
    <n v="2584"/>
    <n v="2303"/>
    <n v="272"/>
    <x v="6"/>
  </r>
  <r>
    <x v="13"/>
    <x v="9"/>
    <n v="1"/>
    <n v="0"/>
    <n v="0"/>
    <x v="1"/>
    <n v="231122.04"/>
    <n v="0"/>
    <n v="0"/>
    <x v="13"/>
    <n v="0"/>
    <n v="0"/>
    <n v="1"/>
    <n v="0"/>
    <n v="231122.04"/>
    <n v="0"/>
    <n v="1"/>
    <n v="0"/>
    <n v="0"/>
    <x v="1"/>
  </r>
  <r>
    <x v="13"/>
    <x v="2"/>
    <n v="1"/>
    <n v="0"/>
    <n v="0"/>
    <x v="1"/>
    <n v="608495.92000000004"/>
    <n v="0"/>
    <n v="0"/>
    <x v="14"/>
    <n v="0"/>
    <n v="0"/>
    <n v="1"/>
    <n v="0"/>
    <n v="608495.92000000004"/>
    <n v="0"/>
    <n v="1"/>
    <n v="0"/>
    <n v="0"/>
    <x v="1"/>
  </r>
  <r>
    <x v="13"/>
    <x v="3"/>
    <n v="2"/>
    <n v="1"/>
    <n v="1"/>
    <x v="0"/>
    <n v="1378439.0099999998"/>
    <n v="1127310.8899999999"/>
    <n v="251128.12"/>
    <x v="0"/>
    <n v="0"/>
    <n v="1127310.8899999999"/>
    <n v="2"/>
    <n v="0"/>
    <n v="1378439.0099999998"/>
    <n v="0"/>
    <n v="2"/>
    <n v="1"/>
    <n v="1"/>
    <x v="0"/>
  </r>
  <r>
    <x v="13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10"/>
    <n v="154"/>
    <n v="96"/>
    <n v="58"/>
    <x v="0"/>
    <n v="30437201.820000015"/>
    <n v="20000032.920000006"/>
    <n v="10437168.899999999"/>
    <x v="0"/>
    <n v="0"/>
    <n v="723571.37"/>
    <n v="154"/>
    <n v="0"/>
    <n v="30437201.820000015"/>
    <n v="0"/>
    <n v="134"/>
    <n v="82"/>
    <n v="52"/>
    <x v="0"/>
  </r>
  <r>
    <x v="13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3"/>
    <x v="11"/>
    <n v="1"/>
    <n v="0"/>
    <n v="0"/>
    <x v="1"/>
    <n v="807540"/>
    <n v="0"/>
    <n v="0"/>
    <x v="15"/>
    <n v="0"/>
    <n v="0"/>
    <n v="1"/>
    <n v="0"/>
    <n v="807540"/>
    <n v="0"/>
    <n v="1"/>
    <n v="0"/>
    <n v="0"/>
    <x v="1"/>
  </r>
  <r>
    <x v="14"/>
    <x v="0"/>
    <n v="12"/>
    <n v="7"/>
    <n v="5"/>
    <x v="0"/>
    <n v="813002.64"/>
    <n v="440860.7"/>
    <n v="372141.94"/>
    <x v="0"/>
    <n v="0"/>
    <n v="256954.79"/>
    <n v="5"/>
    <n v="7"/>
    <n v="300997.42"/>
    <n v="512005.22"/>
    <n v="11"/>
    <n v="7"/>
    <n v="4"/>
    <x v="0"/>
  </r>
  <r>
    <x v="14"/>
    <x v="1"/>
    <n v="65"/>
    <n v="39"/>
    <n v="26"/>
    <x v="0"/>
    <n v="3513349.52"/>
    <n v="2073653.01"/>
    <n v="1439696.51"/>
    <x v="0"/>
    <n v="164973.01999999999"/>
    <n v="1385544.77"/>
    <n v="20"/>
    <n v="45"/>
    <n v="709787.99"/>
    <n v="2803561.53"/>
    <n v="56"/>
    <n v="33"/>
    <n v="23"/>
    <x v="0"/>
  </r>
  <r>
    <x v="14"/>
    <x v="2"/>
    <n v="7"/>
    <n v="5"/>
    <n v="2"/>
    <x v="0"/>
    <n v="258242.85"/>
    <n v="252664.35"/>
    <n v="5578.5"/>
    <x v="0"/>
    <n v="0"/>
    <n v="41360.730000000003"/>
    <n v="6"/>
    <n v="1"/>
    <n v="213056.41"/>
    <n v="45186.44"/>
    <n v="7"/>
    <n v="5"/>
    <n v="2"/>
    <x v="0"/>
  </r>
  <r>
    <x v="14"/>
    <x v="3"/>
    <n v="1153"/>
    <n v="234"/>
    <n v="919"/>
    <x v="0"/>
    <n v="21249734.899999999"/>
    <n v="6132920.2000000002"/>
    <n v="15116814.699999999"/>
    <x v="0"/>
    <n v="717105.95"/>
    <n v="2833660.37"/>
    <n v="830"/>
    <n v="323"/>
    <n v="17062666.969999999"/>
    <n v="4187067.93"/>
    <n v="1139"/>
    <n v="229"/>
    <n v="910"/>
    <x v="0"/>
  </r>
  <r>
    <x v="14"/>
    <x v="4"/>
    <n v="1065"/>
    <n v="376"/>
    <n v="689"/>
    <x v="0"/>
    <n v="19215573.77"/>
    <n v="6760714.1299999999"/>
    <n v="12454859.640000001"/>
    <x v="0"/>
    <n v="570481.89"/>
    <n v="1161361.29"/>
    <n v="944"/>
    <n v="121"/>
    <n v="17361090.170000002"/>
    <n v="1854483.6"/>
    <n v="1055"/>
    <n v="373"/>
    <n v="682"/>
    <x v="0"/>
  </r>
  <r>
    <x v="14"/>
    <x v="5"/>
    <n v="47"/>
    <n v="32"/>
    <n v="15"/>
    <x v="0"/>
    <n v="2424716.25"/>
    <n v="1567821.12"/>
    <n v="856895.13"/>
    <x v="0"/>
    <n v="205680.63"/>
    <n v="322477.71000000002"/>
    <n v="43"/>
    <n v="4"/>
    <n v="2083218.46"/>
    <n v="341497.79"/>
    <n v="45"/>
    <n v="30"/>
    <n v="15"/>
    <x v="0"/>
  </r>
  <r>
    <x v="14"/>
    <x v="6"/>
    <n v="97"/>
    <n v="44"/>
    <n v="53"/>
    <x v="0"/>
    <n v="1852030.68"/>
    <n v="983965.12"/>
    <n v="868065.56"/>
    <x v="0"/>
    <n v="63772.99"/>
    <n v="91172.7"/>
    <n v="92"/>
    <n v="5"/>
    <n v="1641431.43"/>
    <n v="210599.25"/>
    <n v="95"/>
    <n v="43"/>
    <n v="52"/>
    <x v="0"/>
  </r>
  <r>
    <x v="14"/>
    <x v="7"/>
    <n v="10"/>
    <n v="5"/>
    <n v="5"/>
    <x v="0"/>
    <n v="185266.37"/>
    <n v="96147.38"/>
    <n v="89118.99"/>
    <x v="0"/>
    <n v="0"/>
    <n v="15596.87"/>
    <n v="10"/>
    <n v="0"/>
    <n v="185266.37"/>
    <n v="0"/>
    <n v="10"/>
    <n v="5"/>
    <n v="5"/>
    <x v="0"/>
  </r>
  <r>
    <x v="14"/>
    <x v="12"/>
    <n v="104"/>
    <n v="41"/>
    <n v="63"/>
    <x v="0"/>
    <n v="1683801.53"/>
    <n v="533248.80000000005"/>
    <n v="1150552.73"/>
    <x v="0"/>
    <n v="80011.87"/>
    <n v="25969.84"/>
    <n v="87"/>
    <n v="17"/>
    <n v="1481269.8"/>
    <n v="202531.73"/>
    <n v="103"/>
    <n v="41"/>
    <n v="62"/>
    <x v="0"/>
  </r>
  <r>
    <x v="15"/>
    <x v="0"/>
    <n v="1586"/>
    <n v="1157"/>
    <n v="429"/>
    <x v="0"/>
    <n v="48526688.229999997"/>
    <n v="36529872.999999978"/>
    <n v="11996815.230000006"/>
    <x v="0"/>
    <n v="352287.66000000003"/>
    <n v="208341.25"/>
    <n v="437"/>
    <n v="1149"/>
    <n v="14524824.419999989"/>
    <n v="34001863.80999998"/>
    <n v="1435"/>
    <n v="1043"/>
    <n v="392"/>
    <x v="0"/>
  </r>
  <r>
    <x v="15"/>
    <x v="1"/>
    <n v="5545"/>
    <n v="3981"/>
    <n v="1564"/>
    <x v="0"/>
    <n v="319423447.56999999"/>
    <n v="240247404.72000033"/>
    <n v="79176042.849999949"/>
    <x v="0"/>
    <n v="2063968.9400000002"/>
    <n v="404965.03"/>
    <n v="846"/>
    <n v="4699"/>
    <n v="50124024.270000026"/>
    <n v="269299423.30000055"/>
    <n v="4395"/>
    <n v="3117"/>
    <n v="1278"/>
    <x v="0"/>
  </r>
  <r>
    <x v="15"/>
    <x v="2"/>
    <n v="1104"/>
    <n v="433"/>
    <n v="671"/>
    <x v="0"/>
    <n v="21513041.810000014"/>
    <n v="10062704.079999989"/>
    <n v="11450337.73"/>
    <x v="0"/>
    <n v="1899521.68"/>
    <n v="186799.33000000002"/>
    <n v="963"/>
    <n v="141"/>
    <n v="19227685.980000008"/>
    <n v="2285355.83"/>
    <n v="941"/>
    <n v="366"/>
    <n v="575"/>
    <x v="0"/>
  </r>
  <r>
    <x v="15"/>
    <x v="3"/>
    <n v="8139"/>
    <n v="3164"/>
    <n v="4975"/>
    <x v="0"/>
    <n v="197955496.72000039"/>
    <n v="87643069.03000021"/>
    <n v="110312427.69"/>
    <x v="0"/>
    <n v="11303787.570000015"/>
    <n v="1487731.76"/>
    <n v="7322"/>
    <n v="817"/>
    <n v="181734553.18000039"/>
    <n v="16220943.540000001"/>
    <n v="6743"/>
    <n v="2618"/>
    <n v="4125"/>
    <x v="0"/>
  </r>
  <r>
    <x v="15"/>
    <x v="4"/>
    <n v="664"/>
    <n v="281"/>
    <n v="383"/>
    <x v="0"/>
    <n v="40669944.690000005"/>
    <n v="18014295.489999987"/>
    <n v="22655649.200000014"/>
    <x v="0"/>
    <n v="3107242.01"/>
    <n v="767875.17"/>
    <n v="632"/>
    <n v="32"/>
    <n v="38300394.460000053"/>
    <n v="2369550.2300000004"/>
    <n v="572"/>
    <n v="246"/>
    <n v="326"/>
    <x v="0"/>
  </r>
  <r>
    <x v="15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6"/>
    <n v="12696"/>
    <n v="6099"/>
    <n v="6597"/>
    <x v="0"/>
    <n v="208443419.19000021"/>
    <n v="98613184.970000222"/>
    <n v="109830234.22000042"/>
    <x v="0"/>
    <n v="10605779.37999999"/>
    <n v="1384407.3899999992"/>
    <n v="11255"/>
    <n v="1441"/>
    <n v="186094238.91000012"/>
    <n v="22349180.280000038"/>
    <n v="11267"/>
    <n v="5467"/>
    <n v="5800"/>
    <x v="0"/>
  </r>
  <r>
    <x v="15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5"/>
    <x v="13"/>
    <n v="127"/>
    <n v="89"/>
    <n v="38"/>
    <x v="0"/>
    <n v="3386289.959999999"/>
    <n v="2536932.2299999991"/>
    <n v="849357.7300000001"/>
    <x v="0"/>
    <n v="82867.320000000007"/>
    <n v="0"/>
    <n v="121"/>
    <n v="6"/>
    <n v="3195899.8199999994"/>
    <n v="190390.14"/>
    <n v="82"/>
    <n v="56"/>
    <n v="26"/>
    <x v="0"/>
  </r>
  <r>
    <x v="16"/>
    <x v="0"/>
    <n v="971"/>
    <n v="209"/>
    <n v="762"/>
    <x v="0"/>
    <n v="14718795.449999999"/>
    <n v="4718140.47"/>
    <n v="10000654.98"/>
    <x v="0"/>
    <n v="649690.37000000011"/>
    <n v="515378.37"/>
    <n v="853"/>
    <n v="118"/>
    <n v="12788942.529999999"/>
    <n v="1929852.92"/>
    <n v="812"/>
    <n v="187"/>
    <n v="625"/>
    <x v="0"/>
  </r>
  <r>
    <x v="16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2"/>
    <n v="2518"/>
    <n v="305"/>
    <n v="2213"/>
    <x v="0"/>
    <n v="35422823.670000002"/>
    <n v="4562239.1500000004"/>
    <n v="30860584.52"/>
    <x v="0"/>
    <n v="1416723.5500000005"/>
    <n v="819594.03"/>
    <n v="2195"/>
    <n v="323"/>
    <n v="31785106.360000007"/>
    <n v="3637717.31"/>
    <n v="2102"/>
    <n v="266"/>
    <n v="1836"/>
    <x v="0"/>
  </r>
  <r>
    <x v="16"/>
    <x v="3"/>
    <n v="60827"/>
    <n v="5213"/>
    <n v="55614"/>
    <x v="0"/>
    <n v="773237489.03000021"/>
    <n v="64436235.849999964"/>
    <n v="708801253.18000019"/>
    <x v="0"/>
    <n v="24062947.329999976"/>
    <n v="16203761.760000004"/>
    <n v="57406"/>
    <n v="3421"/>
    <n v="735190580.61000049"/>
    <n v="38046908.420000002"/>
    <n v="51729"/>
    <n v="4689"/>
    <n v="47040"/>
    <x v="0"/>
  </r>
  <r>
    <x v="16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5"/>
    <n v="2442"/>
    <n v="626"/>
    <n v="1816"/>
    <x v="0"/>
    <n v="43263959.039999992"/>
    <n v="12533504.83"/>
    <n v="30730454.209999993"/>
    <x v="0"/>
    <n v="1654095.28"/>
    <n v="1103804.26"/>
    <n v="2347"/>
    <n v="95"/>
    <n v="40826679.490000002"/>
    <n v="2437279.5499999998"/>
    <n v="2080"/>
    <n v="553"/>
    <n v="1527"/>
    <x v="0"/>
  </r>
  <r>
    <x v="16"/>
    <x v="6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6"/>
    <x v="7"/>
    <n v="42"/>
    <n v="11"/>
    <n v="31"/>
    <x v="0"/>
    <n v="448011.70999999996"/>
    <n v="131321.99"/>
    <n v="316689.71999999997"/>
    <x v="0"/>
    <n v="26390.710000000003"/>
    <n v="26390.710000000003"/>
    <n v="37"/>
    <n v="5"/>
    <n v="413876.70999999996"/>
    <n v="34135"/>
    <n v="38"/>
    <n v="10"/>
    <n v="28"/>
    <x v="0"/>
  </r>
  <r>
    <x v="16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7"/>
    <x v="0"/>
    <n v="0"/>
    <n v="0"/>
    <n v="0"/>
    <x v="8"/>
    <n v="0"/>
    <n v="0"/>
    <n v="0"/>
    <x v="16"/>
    <n v="0"/>
    <n v="0"/>
    <n v="0"/>
    <s v="N/A"/>
    <n v="0"/>
    <s v="N/A"/>
    <s v="N/A"/>
    <s v="N/A"/>
    <s v="N/A"/>
    <x v="7"/>
  </r>
  <r>
    <x v="17"/>
    <x v="1"/>
    <n v="0"/>
    <n v="0"/>
    <n v="0"/>
    <x v="8"/>
    <n v="0"/>
    <n v="0"/>
    <n v="0"/>
    <x v="16"/>
    <n v="0"/>
    <n v="0"/>
    <n v="0"/>
    <s v="N/A"/>
    <n v="0"/>
    <s v="N/A"/>
    <s v="N/A"/>
    <s v="N/A"/>
    <s v="N/A"/>
    <x v="7"/>
  </r>
  <r>
    <x v="17"/>
    <x v="2"/>
    <n v="2"/>
    <n v="1"/>
    <n v="1"/>
    <x v="8"/>
    <n v="163730.72"/>
    <n v="157273.96"/>
    <n v="6456.76"/>
    <x v="16"/>
    <n v="0"/>
    <n v="156937.82"/>
    <n v="2"/>
    <s v="N/A"/>
    <n v="163730.72"/>
    <s v="N/A"/>
    <s v="N/A"/>
    <s v="N/A"/>
    <s v="N/A"/>
    <x v="7"/>
  </r>
  <r>
    <x v="17"/>
    <x v="3"/>
    <n v="131"/>
    <n v="33"/>
    <n v="98"/>
    <x v="8"/>
    <n v="4947012.2300000004"/>
    <n v="2114959.67"/>
    <n v="2832052.56"/>
    <x v="16"/>
    <n v="325558.02"/>
    <n v="805403.53"/>
    <n v="131"/>
    <s v="N/A"/>
    <n v="4947012.2300000004"/>
    <s v="N/A"/>
    <s v="N/A"/>
    <s v="N/A"/>
    <s v="N/A"/>
    <x v="7"/>
  </r>
  <r>
    <x v="17"/>
    <x v="4"/>
    <n v="0"/>
    <n v="0"/>
    <n v="0"/>
    <x v="8"/>
    <n v="0"/>
    <n v="0"/>
    <n v="0"/>
    <x v="16"/>
    <n v="0"/>
    <n v="0"/>
    <n v="0"/>
    <s v="N/A"/>
    <n v="0"/>
    <s v="N/A"/>
    <s v="N/A"/>
    <s v="N/A"/>
    <s v="N/A"/>
    <x v="7"/>
  </r>
  <r>
    <x v="17"/>
    <x v="5"/>
    <n v="42"/>
    <n v="29"/>
    <n v="13"/>
    <x v="8"/>
    <n v="2478082.63"/>
    <n v="2117292.2999999998"/>
    <n v="360790.33"/>
    <x v="16"/>
    <n v="53583.33"/>
    <n v="155957.79999999999"/>
    <n v="42"/>
    <s v="N/A"/>
    <n v="2478082.63"/>
    <s v="N/A"/>
    <s v="N/A"/>
    <s v="N/A"/>
    <s v="N/A"/>
    <x v="7"/>
  </r>
  <r>
    <x v="17"/>
    <x v="6"/>
    <n v="685"/>
    <n v="262"/>
    <n v="423"/>
    <x v="8"/>
    <n v="14685429.9"/>
    <n v="9044096.3200000003"/>
    <n v="5641333.5800000001"/>
    <x v="16"/>
    <n v="978853.81"/>
    <n v="1001670.79"/>
    <n v="685"/>
    <s v="N/A"/>
    <n v="14685429.9"/>
    <s v="N/A"/>
    <s v="N/A"/>
    <s v="N/A"/>
    <s v="N/A"/>
    <x v="7"/>
  </r>
  <r>
    <x v="17"/>
    <x v="7"/>
    <n v="0"/>
    <n v="0"/>
    <n v="0"/>
    <x v="8"/>
    <n v="0"/>
    <n v="0"/>
    <n v="0"/>
    <x v="16"/>
    <n v="0"/>
    <n v="0"/>
    <n v="0"/>
    <s v="N/A"/>
    <n v="0"/>
    <s v="N/A"/>
    <s v="N/A"/>
    <s v="N/A"/>
    <s v="N/A"/>
    <x v="7"/>
  </r>
  <r>
    <x v="17"/>
    <x v="8"/>
    <n v="0"/>
    <n v="0"/>
    <n v="0"/>
    <x v="8"/>
    <n v="0"/>
    <n v="0"/>
    <n v="0"/>
    <x v="16"/>
    <n v="0"/>
    <n v="0"/>
    <n v="0"/>
    <s v="N/A"/>
    <n v="0"/>
    <s v="N/A"/>
    <s v="N/A"/>
    <s v="N/A"/>
    <s v="N/A"/>
    <x v="7"/>
  </r>
  <r>
    <x v="18"/>
    <x v="0"/>
    <n v="29"/>
    <n v="0"/>
    <n v="29"/>
    <x v="0"/>
    <n v="5254432.91"/>
    <n v="0"/>
    <n v="5254432.91"/>
    <x v="0"/>
    <n v="2437390.08"/>
    <n v="2437390.08"/>
    <n v="60"/>
    <n v="69"/>
    <n v="8975943"/>
    <n v="10535612.640000001"/>
    <n v="127"/>
    <n v="98"/>
    <n v="29"/>
    <x v="0"/>
  </r>
  <r>
    <x v="18"/>
    <x v="1"/>
    <n v="39"/>
    <n v="28"/>
    <n v="11"/>
    <x v="0"/>
    <n v="5924710.7999999998"/>
    <n v="4609360.16"/>
    <n v="1315350.6100000001"/>
    <x v="0"/>
    <n v="76833.149999999994"/>
    <n v="76833.149999999994"/>
    <n v="19"/>
    <n v="20"/>
    <n v="2931701.66"/>
    <n v="2993009.11"/>
    <n v="36"/>
    <n v="26"/>
    <n v="10"/>
    <x v="0"/>
  </r>
  <r>
    <x v="18"/>
    <x v="2"/>
    <n v="236"/>
    <n v="236"/>
    <n v="0"/>
    <x v="0"/>
    <n v="12954692.890000001"/>
    <n v="12954692.890000001"/>
    <n v="0"/>
    <x v="0"/>
    <n v="1727997.6"/>
    <n v="956256.35"/>
    <n v="602"/>
    <n v="61"/>
    <n v="25844713.129999999"/>
    <n v="2122425.02"/>
    <n v="634"/>
    <n v="229"/>
    <n v="405"/>
    <x v="0"/>
  </r>
  <r>
    <x v="18"/>
    <x v="3"/>
    <n v="3077"/>
    <n v="804"/>
    <n v="2273"/>
    <x v="0"/>
    <n v="132424527.42"/>
    <n v="47691622.359999999"/>
    <n v="84732905.060000002"/>
    <x v="0"/>
    <n v="6180272.1200000001"/>
    <n v="3759296.07"/>
    <n v="2776"/>
    <n v="301"/>
    <n v="122306349.77"/>
    <n v="10118177.65"/>
    <n v="2952"/>
    <n v="771"/>
    <n v="2181"/>
    <x v="0"/>
  </r>
  <r>
    <x v="18"/>
    <x v="14"/>
    <n v="588"/>
    <n v="159"/>
    <n v="428"/>
    <x v="1"/>
    <n v="32514325.989999998"/>
    <n v="17261098.66"/>
    <n v="15042192.039999999"/>
    <x v="17"/>
    <n v="28992.400000000001"/>
    <n v="28992.400000000001"/>
    <n v="57"/>
    <n v="4"/>
    <n v="2748905.35"/>
    <n v="495852.65"/>
    <n v="58"/>
    <n v="56"/>
    <n v="1"/>
    <x v="1"/>
  </r>
  <r>
    <x v="18"/>
    <x v="5"/>
    <n v="1057"/>
    <n v="688"/>
    <n v="362"/>
    <x v="9"/>
    <n v="78276750.710000008"/>
    <n v="52477647.700000003"/>
    <n v="23585649.59"/>
    <x v="18"/>
    <n v="4366258.5999999996"/>
    <n v="3367696.4899999998"/>
    <n v="952"/>
    <n v="103"/>
    <n v="70189730.810000002"/>
    <n v="7188150.3900000006"/>
    <n v="1003"/>
    <n v="655"/>
    <n v="344"/>
    <x v="8"/>
  </r>
  <r>
    <x v="18"/>
    <x v="6"/>
    <n v="1554"/>
    <n v="652"/>
    <n v="902"/>
    <x v="0"/>
    <n v="59120823.109999999"/>
    <n v="21915021.59"/>
    <n v="37205801.520000003"/>
    <x v="0"/>
    <n v="832868.29"/>
    <n v="431012.86"/>
    <n v="1424"/>
    <n v="130"/>
    <n v="56291563.399999999"/>
    <n v="2829259.71"/>
    <n v="1538"/>
    <n v="649"/>
    <n v="889"/>
    <x v="0"/>
  </r>
  <r>
    <x v="18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8"/>
    <x v="15"/>
    <n v="319"/>
    <n v="49"/>
    <n v="270"/>
    <x v="0"/>
    <n v="13966184.68"/>
    <n v="3302470.59"/>
    <n v="10663714.09"/>
    <x v="0"/>
    <n v="525953.5"/>
    <n v="228889.06"/>
    <n v="300"/>
    <n v="19"/>
    <n v="13390362.529999999"/>
    <n v="575822.15"/>
    <n v="309"/>
    <n v="48"/>
    <n v="261"/>
    <x v="0"/>
  </r>
  <r>
    <x v="19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3"/>
    <n v="954"/>
    <n v="110"/>
    <n v="844"/>
    <x v="0"/>
    <n v="14884319.200000001"/>
    <n v="2450694.2400000002"/>
    <n v="12433624.960000001"/>
    <x v="0"/>
    <n v="1896256.09"/>
    <n v="1470960.04"/>
    <n v="954"/>
    <n v="0"/>
    <n v="14884319.199999999"/>
    <n v="0"/>
    <n v="954"/>
    <n v="110"/>
    <n v="844"/>
    <x v="0"/>
  </r>
  <r>
    <x v="19"/>
    <x v="4"/>
    <n v="95"/>
    <n v="29"/>
    <n v="66"/>
    <x v="0"/>
    <n v="912474.39"/>
    <n v="354222.73"/>
    <n v="558251.66"/>
    <x v="0"/>
    <n v="63780.47"/>
    <n v="48032.22"/>
    <n v="95"/>
    <n v="0"/>
    <n v="912474.39"/>
    <n v="0"/>
    <n v="95"/>
    <n v="29"/>
    <n v="66"/>
    <x v="0"/>
  </r>
  <r>
    <x v="19"/>
    <x v="5"/>
    <n v="165"/>
    <n v="39"/>
    <n v="126"/>
    <x v="0"/>
    <n v="2553837.16"/>
    <n v="558117.32999999996"/>
    <n v="1995719.83"/>
    <x v="0"/>
    <n v="317357.31"/>
    <n v="200971.92"/>
    <n v="165"/>
    <n v="0"/>
    <n v="2553837.16"/>
    <n v="0"/>
    <n v="165"/>
    <n v="39"/>
    <n v="126"/>
    <x v="0"/>
  </r>
  <r>
    <x v="19"/>
    <x v="6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19"/>
    <x v="8"/>
    <n v="63"/>
    <n v="2"/>
    <n v="61"/>
    <x v="0"/>
    <n v="780820.86"/>
    <n v="18125.47"/>
    <n v="762695.39"/>
    <x v="0"/>
    <n v="61278.32"/>
    <n v="40719.760000000002"/>
    <n v="63"/>
    <n v="0"/>
    <n v="780820.8600000001"/>
    <n v="0"/>
    <n v="63"/>
    <n v="2"/>
    <n v="61"/>
    <x v="0"/>
  </r>
  <r>
    <x v="20"/>
    <x v="0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1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2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3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4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5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6"/>
    <n v="136115"/>
    <n v="75044"/>
    <n v="61071"/>
    <x v="0"/>
    <n v="1396534336.1900394"/>
    <n v="773487752.48002791"/>
    <n v="623046583.71001172"/>
    <x v="0"/>
    <n v="6915995.879999998"/>
    <n v="24918054.919999976"/>
    <n v="98752"/>
    <n v="136115"/>
    <n v="98752"/>
    <n v="37363"/>
    <n v="73548"/>
    <n v="39018"/>
    <n v="34530"/>
    <x v="7"/>
  </r>
  <r>
    <x v="20"/>
    <x v="7"/>
    <s v="N/A"/>
    <s v="N/A"/>
    <s v="N/A"/>
    <x v="8"/>
    <s v="N/A"/>
    <s v="N/A"/>
    <s v="N/A"/>
    <x v="16"/>
    <s v="N/A"/>
    <s v="N/A"/>
    <s v="N/A"/>
    <s v="N/A"/>
    <s v="N/A"/>
    <s v="N/A"/>
    <s v="N/A"/>
    <s v="N/A"/>
    <s v="N/A"/>
    <x v="7"/>
  </r>
  <r>
    <x v="20"/>
    <x v="16"/>
    <n v="145"/>
    <n v="0"/>
    <n v="0"/>
    <x v="10"/>
    <n v="4155156.5399999991"/>
    <n v="0"/>
    <n v="0"/>
    <x v="19"/>
    <n v="74864.659999999989"/>
    <n v="307368.17000000004"/>
    <n v="140"/>
    <n v="5"/>
    <n v="3958024.9299999992"/>
    <n v="197131.61"/>
    <n v="63"/>
    <n v="0"/>
    <n v="0"/>
    <x v="9"/>
  </r>
  <r>
    <x v="21"/>
    <x v="0"/>
    <n v="24"/>
    <n v="6"/>
    <n v="18"/>
    <x v="0"/>
    <n v="887782.58"/>
    <n v="206790.48"/>
    <n v="680992.1"/>
    <x v="0"/>
    <n v="0"/>
    <n v="0"/>
    <n v="10"/>
    <n v="14"/>
    <n v="202399.08"/>
    <n v="685383.5"/>
    <n v="24"/>
    <n v="6"/>
    <n v="18"/>
    <x v="0"/>
  </r>
  <r>
    <x v="21"/>
    <x v="1"/>
    <n v="1"/>
    <n v="1"/>
    <n v="0"/>
    <x v="0"/>
    <n v="91202.98"/>
    <n v="91202.98"/>
    <n v="0"/>
    <x v="0"/>
    <n v="0"/>
    <n v="0"/>
    <n v="0"/>
    <n v="1"/>
    <n v="0"/>
    <n v="91202.98"/>
    <n v="1"/>
    <n v="1"/>
    <n v="0"/>
    <x v="0"/>
  </r>
  <r>
    <x v="21"/>
    <x v="2"/>
    <n v="15"/>
    <n v="1"/>
    <n v="14"/>
    <x v="0"/>
    <n v="110382.94"/>
    <n v="7945.42"/>
    <n v="102437.5199"/>
    <x v="0"/>
    <n v="0"/>
    <n v="0"/>
    <n v="8"/>
    <n v="7"/>
    <n v="49816.639999999999"/>
    <n v="60566.3"/>
    <n v="15"/>
    <n v="1"/>
    <n v="14"/>
    <x v="0"/>
  </r>
  <r>
    <x v="21"/>
    <x v="3"/>
    <n v="5805"/>
    <n v="693"/>
    <n v="5112"/>
    <x v="0"/>
    <n v="58109808.280000001"/>
    <n v="8623319.8557999991"/>
    <n v="49486488.423600003"/>
    <x v="0"/>
    <n v="280291.22639999999"/>
    <n v="1755699.0395"/>
    <n v="3385"/>
    <n v="2420"/>
    <n v="36083768.141499996"/>
    <n v="22026040.137899999"/>
    <n v="5805"/>
    <n v="693"/>
    <n v="5112"/>
    <x v="0"/>
  </r>
  <r>
    <x v="21"/>
    <x v="4"/>
    <n v="16"/>
    <n v="1"/>
    <n v="15"/>
    <x v="0"/>
    <n v="430345.98"/>
    <n v="45094.98"/>
    <n v="385251"/>
    <x v="0"/>
    <n v="0"/>
    <n v="0"/>
    <n v="8"/>
    <n v="8"/>
    <n v="223948.16"/>
    <n v="206397.82"/>
    <n v="16"/>
    <n v="1"/>
    <n v="15"/>
    <x v="0"/>
  </r>
  <r>
    <x v="21"/>
    <x v="5"/>
    <n v="14"/>
    <n v="8"/>
    <n v="6"/>
    <x v="0"/>
    <n v="229414.96"/>
    <n v="36584.86"/>
    <n v="192830.1"/>
    <x v="0"/>
    <n v="0"/>
    <n v="4387"/>
    <n v="6"/>
    <n v="8"/>
    <n v="22894.450000000012"/>
    <n v="206520.51"/>
    <n v="14"/>
    <n v="8"/>
    <n v="6"/>
    <x v="0"/>
  </r>
  <r>
    <x v="21"/>
    <x v="6"/>
    <n v="277"/>
    <n v="60"/>
    <n v="217"/>
    <x v="0"/>
    <n v="2330895.54"/>
    <n v="723344.97600000002"/>
    <n v="1607550.5645999999"/>
    <x v="0"/>
    <n v="12633.92"/>
    <n v="33906.949999999997"/>
    <n v="215"/>
    <n v="62"/>
    <n v="1857674.8372"/>
    <n v="473220.7034"/>
    <n v="277"/>
    <n v="60"/>
    <n v="217"/>
    <x v="0"/>
  </r>
  <r>
    <x v="21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1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2"/>
    <n v="576"/>
    <n v="50"/>
    <n v="526"/>
    <x v="0"/>
    <n v="4183875.11"/>
    <n v="531415.21"/>
    <n v="3652459.9"/>
    <x v="0"/>
    <n v="567959.6"/>
    <n v="975456.99"/>
    <n v="444"/>
    <n v="132"/>
    <n v="3372232.42"/>
    <n v="811642.69"/>
    <n v="576"/>
    <n v="50"/>
    <n v="526"/>
    <x v="0"/>
  </r>
  <r>
    <x v="22"/>
    <x v="3"/>
    <n v="8536"/>
    <n v="1095"/>
    <n v="7441"/>
    <x v="0"/>
    <n v="72461074.090000004"/>
    <n v="11861046.17"/>
    <n v="60600027.920000002"/>
    <x v="0"/>
    <n v="7601370.6799999997"/>
    <n v="16104363.6"/>
    <n v="6393"/>
    <n v="2143"/>
    <n v="55985266.579999998"/>
    <n v="16475808.210000001"/>
    <n v="8536"/>
    <n v="1095"/>
    <n v="7441"/>
    <x v="0"/>
  </r>
  <r>
    <x v="22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5"/>
    <n v="424"/>
    <n v="81"/>
    <n v="343"/>
    <x v="0"/>
    <n v="3960184.67"/>
    <n v="907202.21"/>
    <n v="3052982.46"/>
    <x v="0"/>
    <n v="484543.01"/>
    <n v="808288.65"/>
    <n v="355"/>
    <n v="69"/>
    <n v="3409064.74"/>
    <n v="551119.93000000005"/>
    <n v="424"/>
    <n v="81"/>
    <n v="343"/>
    <x v="0"/>
  </r>
  <r>
    <x v="22"/>
    <x v="6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2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3"/>
    <n v="279"/>
    <n v="0"/>
    <n v="0"/>
    <x v="0"/>
    <n v="20055189.670000006"/>
    <n v="0"/>
    <n v="0"/>
    <x v="0"/>
    <n v="0"/>
    <n v="0"/>
    <n v="278"/>
    <n v="0"/>
    <n v="20055189.670000006"/>
    <n v="0"/>
    <n v="278"/>
    <n v="0"/>
    <n v="0"/>
    <x v="0"/>
  </r>
  <r>
    <x v="23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6"/>
    <n v="5382"/>
    <n v="0"/>
    <n v="0"/>
    <x v="0"/>
    <n v="105454723.82000002"/>
    <n v="0"/>
    <n v="0"/>
    <x v="0"/>
    <n v="0"/>
    <n v="0"/>
    <n v="5382"/>
    <n v="0"/>
    <n v="105454723.82000002"/>
    <n v="0"/>
    <n v="5382"/>
    <n v="0"/>
    <n v="0"/>
    <x v="0"/>
  </r>
  <r>
    <x v="23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3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2"/>
    <n v="285"/>
    <n v="135"/>
    <n v="150"/>
    <x v="0"/>
    <n v="1805924.8599999999"/>
    <n v="935415.41000000015"/>
    <n v="870509.4499999996"/>
    <x v="0"/>
    <n v="9.6699999999999994E-2"/>
    <n v="0.20649999999999999"/>
    <n v="285"/>
    <n v="0"/>
    <n v="1805924.8599999999"/>
    <n v="0"/>
    <n v="279"/>
    <n v="131"/>
    <n v="148"/>
    <x v="0"/>
  </r>
  <r>
    <x v="24"/>
    <x v="3"/>
    <n v="19431"/>
    <n v="5180"/>
    <n v="14251"/>
    <x v="0"/>
    <n v="170504688.94999975"/>
    <n v="54741717.050000101"/>
    <n v="115762971.89999966"/>
    <x v="0"/>
    <n v="8.5400000000000004E-2"/>
    <n v="9.7000000000000003E-2"/>
    <n v="19431"/>
    <n v="0"/>
    <n v="170504688.94999975"/>
    <n v="0"/>
    <n v="18417"/>
    <n v="4888"/>
    <n v="13529"/>
    <x v="0"/>
  </r>
  <r>
    <x v="24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5"/>
    <n v="1177"/>
    <n v="831"/>
    <n v="346"/>
    <x v="0"/>
    <n v="14455252.75999999"/>
    <n v="10694266.759999992"/>
    <n v="3760985.9999999981"/>
    <x v="0"/>
    <n v="8.2600000000000007E-2"/>
    <n v="9.2600000000000002E-2"/>
    <n v="1177"/>
    <n v="0"/>
    <n v="14455252.75999999"/>
    <n v="0"/>
    <n v="1116"/>
    <n v="792"/>
    <n v="324"/>
    <x v="0"/>
  </r>
  <r>
    <x v="24"/>
    <x v="6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4"/>
    <x v="17"/>
    <n v="276"/>
    <n v="202"/>
    <n v="74"/>
    <x v="0"/>
    <n v="2493371.41"/>
    <n v="1855067.4100000001"/>
    <n v="638303.99999999988"/>
    <x v="0"/>
    <n v="0.106"/>
    <n v="5.7500000000000002E-2"/>
    <n v="276"/>
    <n v="0"/>
    <n v="2493371.41"/>
    <n v="0"/>
    <n v="266"/>
    <n v="194"/>
    <n v="72"/>
    <x v="0"/>
  </r>
  <r>
    <x v="25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2"/>
    <n v="2"/>
    <n v="2"/>
    <n v="0"/>
    <x v="0"/>
    <n v="2240274.14"/>
    <n v="2240274.14"/>
    <n v="0"/>
    <x v="0"/>
    <n v="1539545"/>
    <n v="0"/>
    <n v="2"/>
    <n v="0"/>
    <n v="2240274.14"/>
    <n v="0"/>
    <n v="1"/>
    <n v="1"/>
    <n v="0"/>
    <x v="0"/>
  </r>
  <r>
    <x v="25"/>
    <x v="3"/>
    <n v="42"/>
    <n v="20"/>
    <n v="8"/>
    <x v="11"/>
    <n v="33474759.239999998"/>
    <n v="14623999.09"/>
    <n v="8062798.2300000004"/>
    <x v="20"/>
    <n v="7162847.3499999996"/>
    <n v="248384.34"/>
    <n v="42"/>
    <n v="0"/>
    <n v="33474759.239999998"/>
    <n v="0"/>
    <n v="30"/>
    <n v="16"/>
    <n v="6"/>
    <x v="10"/>
  </r>
  <r>
    <x v="25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5"/>
    <n v="21"/>
    <n v="12"/>
    <n v="0"/>
    <x v="12"/>
    <n v="12180625.709999999"/>
    <n v="5454901.3699999992"/>
    <n v="0"/>
    <x v="21"/>
    <n v="0"/>
    <n v="1094101.06"/>
    <n v="21"/>
    <n v="0"/>
    <n v="12180625.709999999"/>
    <n v="0"/>
    <n v="16"/>
    <n v="10"/>
    <n v="0"/>
    <x v="11"/>
  </r>
  <r>
    <x v="25"/>
    <x v="6"/>
    <n v="6"/>
    <n v="4"/>
    <n v="2"/>
    <x v="0"/>
    <n v="1146018.21"/>
    <n v="813172.58"/>
    <n v="332845.63"/>
    <x v="0"/>
    <n v="0"/>
    <n v="0"/>
    <n v="6"/>
    <n v="0"/>
    <n v="1146018.21"/>
    <n v="0"/>
    <n v="6"/>
    <n v="4"/>
    <n v="2"/>
    <x v="0"/>
  </r>
  <r>
    <x v="25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5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6"/>
    <x v="0"/>
    <n v="63"/>
    <n v="41"/>
    <n v="22"/>
    <x v="0"/>
    <n v="1425596.02"/>
    <n v="662257.23"/>
    <n v="763338.79"/>
    <x v="0"/>
    <n v="39762.28"/>
    <n v="0"/>
    <n v="16"/>
    <n v="47"/>
    <n v="669356.32999999996"/>
    <n v="756239.69"/>
    <n v="63"/>
    <n v="41"/>
    <n v="22"/>
    <x v="0"/>
  </r>
  <r>
    <x v="26"/>
    <x v="1"/>
    <n v="25"/>
    <n v="10"/>
    <n v="15"/>
    <x v="0"/>
    <n v="617712.49"/>
    <n v="266408.03999999998"/>
    <n v="351304.45"/>
    <x v="0"/>
    <n v="24344.82"/>
    <n v="22904.77"/>
    <n v="10"/>
    <n v="15"/>
    <n v="387278.96"/>
    <n v="230433.53"/>
    <n v="25"/>
    <n v="10"/>
    <n v="15"/>
    <x v="0"/>
  </r>
  <r>
    <x v="26"/>
    <x v="2"/>
    <n v="374"/>
    <n v="64"/>
    <n v="310"/>
    <x v="0"/>
    <n v="4300647.33"/>
    <n v="779537.51"/>
    <n v="3521109.82"/>
    <x v="0"/>
    <n v="124057.99"/>
    <n v="72151.960000000006"/>
    <n v="247"/>
    <n v="128"/>
    <n v="3234235.31"/>
    <n v="1219182.68"/>
    <n v="375"/>
    <n v="64"/>
    <n v="311"/>
    <x v="0"/>
  </r>
  <r>
    <x v="26"/>
    <x v="3"/>
    <n v="407"/>
    <n v="123"/>
    <n v="284"/>
    <x v="0"/>
    <n v="8260003.4400000004"/>
    <n v="2141260.7000000002"/>
    <n v="6118742.7400000002"/>
    <x v="0"/>
    <n v="274978.94"/>
    <n v="165236.28"/>
    <n v="276"/>
    <n v="130"/>
    <n v="6266208.3200000003"/>
    <n v="1856756.19"/>
    <n v="398"/>
    <n v="122"/>
    <n v="276"/>
    <x v="0"/>
  </r>
  <r>
    <x v="26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6"/>
    <x v="5"/>
    <n v="43"/>
    <n v="26"/>
    <n v="17"/>
    <x v="0"/>
    <n v="808972.98"/>
    <n v="449723.62"/>
    <n v="359249.36"/>
    <x v="0"/>
    <n v="25573.13"/>
    <n v="25707.86"/>
    <n v="37"/>
    <n v="6"/>
    <n v="703009.71"/>
    <n v="90231.54"/>
    <n v="43"/>
    <n v="26"/>
    <n v="17"/>
    <x v="0"/>
  </r>
  <r>
    <x v="26"/>
    <x v="6"/>
    <n v="101"/>
    <n v="42"/>
    <n v="59"/>
    <x v="0"/>
    <n v="1375381.37"/>
    <n v="477649.11"/>
    <n v="897732.26"/>
    <x v="0"/>
    <n v="70459.05"/>
    <n v="8332.16"/>
    <n v="89"/>
    <n v="12"/>
    <n v="1249229.25"/>
    <n v="126152.12"/>
    <n v="101"/>
    <n v="42"/>
    <n v="59"/>
    <x v="0"/>
  </r>
  <r>
    <x v="26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6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7"/>
    <x v="0"/>
    <n v="6505"/>
    <n v="5090"/>
    <n v="1415"/>
    <x v="0"/>
    <n v="200333536.21000022"/>
    <n v="163337733.25000021"/>
    <n v="36995802.960000001"/>
    <x v="0"/>
    <n v="1651911.04"/>
    <n v="1334886.73"/>
    <n v="649"/>
    <n v="5856"/>
    <n v="29035258.990000006"/>
    <n v="171298277.22000018"/>
    <n v="6200"/>
    <n v="4843"/>
    <n v="1357"/>
    <x v="0"/>
  </r>
  <r>
    <x v="27"/>
    <x v="1"/>
    <n v="1313"/>
    <n v="958"/>
    <n v="355"/>
    <x v="0"/>
    <n v="64749056.200000063"/>
    <n v="49792429.780000061"/>
    <n v="14956626.420000002"/>
    <x v="0"/>
    <n v="713781.48"/>
    <n v="231796.32"/>
    <n v="269"/>
    <n v="1044"/>
    <n v="17205693.430000007"/>
    <n v="47543362.770000078"/>
    <n v="1280"/>
    <n v="931"/>
    <n v="349"/>
    <x v="0"/>
  </r>
  <r>
    <x v="27"/>
    <x v="2"/>
    <n v="2833"/>
    <n v="455"/>
    <n v="2378"/>
    <x v="0"/>
    <n v="31234243.319999967"/>
    <n v="9889757.8499999978"/>
    <n v="21344485.469999969"/>
    <x v="0"/>
    <n v="963669.52"/>
    <n v="513367.62000000005"/>
    <n v="1380"/>
    <n v="1453"/>
    <n v="18549585.969999991"/>
    <n v="12684657.350000007"/>
    <n v="2806"/>
    <n v="450"/>
    <n v="2356"/>
    <x v="0"/>
  </r>
  <r>
    <x v="27"/>
    <x v="3"/>
    <n v="11049"/>
    <n v="3205"/>
    <n v="7844"/>
    <x v="0"/>
    <n v="224298993.09000009"/>
    <n v="88125424.909999996"/>
    <n v="136173568.1800001"/>
    <x v="0"/>
    <n v="6228961.0500000035"/>
    <n v="4230298.32"/>
    <n v="4703"/>
    <n v="6346"/>
    <n v="122445273.67000031"/>
    <n v="101853719.41999991"/>
    <n v="10854"/>
    <n v="3134"/>
    <n v="7720"/>
    <x v="0"/>
  </r>
  <r>
    <x v="27"/>
    <x v="4"/>
    <n v="5218"/>
    <n v="2122"/>
    <n v="3096"/>
    <x v="0"/>
    <n v="170383607.08000007"/>
    <n v="67806043.009999961"/>
    <n v="102577564.07000011"/>
    <x v="0"/>
    <n v="1050696.82"/>
    <n v="590332.18999999994"/>
    <n v="2957"/>
    <n v="2261"/>
    <n v="102623398.27000017"/>
    <n v="67760208.810000002"/>
    <n v="5149"/>
    <n v="2090"/>
    <n v="3059"/>
    <x v="0"/>
  </r>
  <r>
    <x v="27"/>
    <x v="5"/>
    <n v="1109"/>
    <n v="780"/>
    <n v="329"/>
    <x v="0"/>
    <n v="40693599.010000013"/>
    <n v="27946841.200000025"/>
    <n v="12746757.809999989"/>
    <x v="0"/>
    <n v="896274.69000000006"/>
    <n v="504437.30000000005"/>
    <n v="790"/>
    <n v="319"/>
    <n v="29906767.270000033"/>
    <n v="10786831.74"/>
    <n v="1075"/>
    <n v="761"/>
    <n v="314"/>
    <x v="0"/>
  </r>
  <r>
    <x v="27"/>
    <x v="6"/>
    <n v="4612"/>
    <n v="2122"/>
    <n v="2490"/>
    <x v="0"/>
    <n v="64620910.61999999"/>
    <n v="28876098.430000003"/>
    <n v="35744812.189999983"/>
    <x v="0"/>
    <n v="1135444.44"/>
    <n v="402420.32999999996"/>
    <n v="2738"/>
    <n v="1874"/>
    <n v="39989668.569999993"/>
    <n v="24631242.050000004"/>
    <n v="4560"/>
    <n v="2103"/>
    <n v="2457"/>
    <x v="0"/>
  </r>
  <r>
    <x v="27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7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8"/>
    <x v="0"/>
    <n v="4945"/>
    <n v="2663"/>
    <n v="2282"/>
    <x v="0"/>
    <n v="103052984.6499998"/>
    <n v="55121055.520000093"/>
    <n v="47931929.129999951"/>
    <x v="0"/>
    <n v="13687227.100000022"/>
    <n v="15910974.770000013"/>
    <n v="4924"/>
    <n v="21"/>
    <n v="102667497.60999981"/>
    <n v="385487.04000000004"/>
    <n v="4942"/>
    <n v="2661"/>
    <n v="2281"/>
    <x v="0"/>
  </r>
  <r>
    <x v="28"/>
    <x v="9"/>
    <n v="60"/>
    <n v="50"/>
    <n v="10"/>
    <x v="0"/>
    <n v="1473601.5000000002"/>
    <n v="1312380.6399999994"/>
    <n v="161220.86000000002"/>
    <x v="0"/>
    <n v="61499.02"/>
    <n v="154866.81"/>
    <n v="56"/>
    <n v="4"/>
    <n v="1376649.0900000003"/>
    <n v="96952.41"/>
    <n v="59"/>
    <n v="49"/>
    <n v="10"/>
    <x v="0"/>
  </r>
  <r>
    <x v="28"/>
    <x v="2"/>
    <n v="45"/>
    <n v="29"/>
    <n v="16"/>
    <x v="0"/>
    <n v="826555.83000000007"/>
    <n v="649506.61"/>
    <n v="177049.22"/>
    <x v="0"/>
    <n v="103656.52"/>
    <n v="148012.10999999999"/>
    <n v="45"/>
    <n v="0"/>
    <n v="826555.83000000007"/>
    <n v="0"/>
    <n v="45"/>
    <n v="29"/>
    <n v="16"/>
    <x v="0"/>
  </r>
  <r>
    <x v="28"/>
    <x v="3"/>
    <n v="6889"/>
    <n v="2123"/>
    <n v="4766"/>
    <x v="0"/>
    <n v="172528091.18999991"/>
    <n v="62945790.070000008"/>
    <n v="109582301.11999989"/>
    <x v="0"/>
    <n v="24973901.209999997"/>
    <n v="25804914.479999948"/>
    <n v="6815"/>
    <n v="74"/>
    <n v="170912585.17000011"/>
    <n v="1615506.0199999996"/>
    <n v="6870"/>
    <n v="2117"/>
    <n v="4753"/>
    <x v="0"/>
  </r>
  <r>
    <x v="28"/>
    <x v="4"/>
    <n v="117"/>
    <n v="65"/>
    <n v="52"/>
    <x v="0"/>
    <n v="2166530.4500000002"/>
    <n v="1417987.16"/>
    <n v="748543.29"/>
    <x v="0"/>
    <n v="278548.5"/>
    <n v="207239.49"/>
    <n v="117"/>
    <n v="0"/>
    <n v="2166530.4500000002"/>
    <n v="0"/>
    <n v="117"/>
    <n v="65"/>
    <n v="52"/>
    <x v="0"/>
  </r>
  <r>
    <x v="28"/>
    <x v="5"/>
    <n v="494"/>
    <n v="322"/>
    <n v="172"/>
    <x v="0"/>
    <n v="12493605.680000002"/>
    <n v="8816046.070000004"/>
    <n v="3677559.6099999985"/>
    <x v="0"/>
    <n v="1885377.48"/>
    <n v="1178948.9400000004"/>
    <n v="486"/>
    <n v="8"/>
    <n v="12302798.529999999"/>
    <n v="190807.15"/>
    <n v="494"/>
    <n v="322"/>
    <n v="172"/>
    <x v="0"/>
  </r>
  <r>
    <x v="28"/>
    <x v="10"/>
    <n v="28201"/>
    <n v="16052"/>
    <n v="12149"/>
    <x v="0"/>
    <n v="585887989.85999823"/>
    <n v="347362261.22000015"/>
    <n v="238525728.63999882"/>
    <x v="0"/>
    <n v="75148468.729999855"/>
    <n v="77472240.529999897"/>
    <n v="28096"/>
    <n v="105"/>
    <n v="584000785.28999805"/>
    <n v="1887204.5699999994"/>
    <n v="28109"/>
    <n v="15989"/>
    <n v="12120"/>
    <x v="0"/>
  </r>
  <r>
    <x v="28"/>
    <x v="7"/>
    <n v="11"/>
    <n v="5"/>
    <n v="6"/>
    <x v="0"/>
    <n v="226218.83"/>
    <n v="73859.11"/>
    <n v="152359.71999999997"/>
    <x v="0"/>
    <n v="17417.099999999999"/>
    <n v="47775.33"/>
    <n v="11"/>
    <n v="0"/>
    <n v="226218.83"/>
    <n v="0"/>
    <n v="11"/>
    <n v="5"/>
    <n v="6"/>
    <x v="0"/>
  </r>
  <r>
    <x v="28"/>
    <x v="18"/>
    <n v="11747"/>
    <n v="6424"/>
    <n v="5323"/>
    <x v="0"/>
    <n v="284216652.84999901"/>
    <n v="167581857.03999949"/>
    <n v="116634795.81000027"/>
    <x v="0"/>
    <n v="37905047.54999996"/>
    <n v="38854040.949999943"/>
    <n v="11657"/>
    <n v="90"/>
    <n v="282416342.90999907"/>
    <n v="1800309.9399999997"/>
    <n v="11728"/>
    <n v="6414"/>
    <n v="5314"/>
    <x v="0"/>
  </r>
  <r>
    <x v="29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2"/>
    <n v="229"/>
    <n v="52"/>
    <n v="177"/>
    <x v="0"/>
    <n v="3525849.59"/>
    <n v="1122941.8899999999"/>
    <n v="2402907.7000000007"/>
    <x v="0"/>
    <n v="18550.919999999998"/>
    <n v="66356.39"/>
    <n v="64"/>
    <n v="165"/>
    <n v="1325140.3400000005"/>
    <n v="2200709.25"/>
    <n v="228"/>
    <n v="52"/>
    <n v="176"/>
    <x v="0"/>
  </r>
  <r>
    <x v="29"/>
    <x v="3"/>
    <n v="2405"/>
    <n v="534"/>
    <n v="1871"/>
    <x v="0"/>
    <n v="44352188.499999978"/>
    <n v="11829585.720000003"/>
    <n v="32522602.780000001"/>
    <x v="0"/>
    <n v="372720.17999999993"/>
    <n v="2215054.5899999989"/>
    <n v="738"/>
    <n v="1667"/>
    <n v="16277981.879999988"/>
    <n v="28074206.620000027"/>
    <n v="2388"/>
    <n v="527"/>
    <n v="1861"/>
    <x v="0"/>
  </r>
  <r>
    <x v="29"/>
    <x v="4"/>
    <n v="309"/>
    <n v="116"/>
    <n v="193"/>
    <x v="0"/>
    <n v="10240480.969999995"/>
    <n v="3417964.57"/>
    <n v="6822516.4000000004"/>
    <x v="0"/>
    <n v="43982.650000000009"/>
    <n v="314200.74000000005"/>
    <n v="106"/>
    <n v="203"/>
    <n v="2985976.8700000006"/>
    <n v="7254504.1000000024"/>
    <n v="307"/>
    <n v="115"/>
    <n v="192"/>
    <x v="0"/>
  </r>
  <r>
    <x v="29"/>
    <x v="5"/>
    <n v="266"/>
    <n v="134"/>
    <n v="132"/>
    <x v="0"/>
    <n v="7404383.2400000049"/>
    <n v="4772178.7799999984"/>
    <n v="2632204.46"/>
    <x v="0"/>
    <n v="54958.94"/>
    <n v="291524.00999999995"/>
    <n v="138"/>
    <n v="128"/>
    <n v="4467078.0599999996"/>
    <n v="2937305.1799999988"/>
    <n v="260"/>
    <n v="129"/>
    <n v="131"/>
    <x v="0"/>
  </r>
  <r>
    <x v="29"/>
    <x v="6"/>
    <n v="30"/>
    <n v="16"/>
    <n v="14"/>
    <x v="0"/>
    <n v="730940.31"/>
    <n v="344248.48"/>
    <n v="386691.82999999996"/>
    <x v="0"/>
    <n v="0"/>
    <n v="0"/>
    <n v="23"/>
    <n v="7"/>
    <n v="637297.10000000009"/>
    <n v="93643.209999999992"/>
    <n v="30"/>
    <n v="16"/>
    <n v="14"/>
    <x v="0"/>
  </r>
  <r>
    <x v="29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29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0"/>
    <x v="0"/>
    <n v="1359"/>
    <n v="1037"/>
    <n v="322"/>
    <x v="0"/>
    <n v="65733936.545823008"/>
    <n v="54308107.876533017"/>
    <n v="11425828.669290002"/>
    <x v="0"/>
    <n v="467542.881505"/>
    <n v="2625487.390561"/>
    <n v="285"/>
    <n v="856"/>
    <n v="14893389.595867995"/>
    <n v="50840546.949955016"/>
    <n v="1135"/>
    <n v="867"/>
    <n v="268"/>
    <x v="0"/>
  </r>
  <r>
    <x v="30"/>
    <x v="1"/>
    <n v="126"/>
    <n v="82"/>
    <n v="44"/>
    <x v="0"/>
    <n v="25992684.465566006"/>
    <n v="18634729.657250002"/>
    <n v="7357954.8083160007"/>
    <x v="0"/>
    <n v="0"/>
    <n v="896783.42295499996"/>
    <n v="99"/>
    <n v="245"/>
    <n v="8898121.4765869994"/>
    <n v="17094562.988978997"/>
    <n v="333"/>
    <n v="240"/>
    <n v="93"/>
    <x v="0"/>
  </r>
  <r>
    <x v="30"/>
    <x v="2"/>
    <n v="382"/>
    <n v="123"/>
    <n v="259"/>
    <x v="0"/>
    <n v="15419979.262576008"/>
    <n v="6665531.5123880021"/>
    <n v="8754447.7501880005"/>
    <x v="0"/>
    <n v="2463.2719999999999"/>
    <n v="574635.78706800006"/>
    <n v="351"/>
    <n v="31"/>
    <n v="13683963.379947005"/>
    <n v="1736015.8826289999"/>
    <n v="355"/>
    <n v="111"/>
    <n v="244"/>
    <x v="0"/>
  </r>
  <r>
    <x v="30"/>
    <x v="3"/>
    <n v="5112"/>
    <n v="1461"/>
    <n v="3651"/>
    <x v="0"/>
    <n v="214531966.73452601"/>
    <n v="74679626.268001959"/>
    <n v="139852340.46652412"/>
    <x v="0"/>
    <n v="428040.00425900001"/>
    <n v="6643863.0323309954"/>
    <n v="4152"/>
    <n v="591"/>
    <n v="189214714.83835876"/>
    <n v="25317251.89616701"/>
    <n v="4385"/>
    <n v="1199"/>
    <n v="3186"/>
    <x v="0"/>
  </r>
  <r>
    <x v="30"/>
    <x v="4"/>
    <n v="385"/>
    <n v="167"/>
    <n v="218"/>
    <x v="0"/>
    <n v="15258734.401182996"/>
    <n v="7700813.6351789963"/>
    <n v="7557920.7660039961"/>
    <x v="0"/>
    <n v="80359.322455999994"/>
    <n v="1352387.4408940002"/>
    <n v="329"/>
    <n v="56"/>
    <n v="13430975.492458997"/>
    <n v="1827758.9087240004"/>
    <n v="362"/>
    <n v="160"/>
    <n v="202"/>
    <x v="0"/>
  </r>
  <r>
    <x v="30"/>
    <x v="5"/>
    <n v="1227"/>
    <n v="719"/>
    <n v="508"/>
    <x v="0"/>
    <n v="82725022.096717015"/>
    <n v="50532239.515708916"/>
    <n v="32192782.581007991"/>
    <x v="0"/>
    <n v="160479.399619"/>
    <n v="1398500.5085519999"/>
    <n v="1155"/>
    <n v="72"/>
    <n v="77984725.78472802"/>
    <n v="4740296.3119890001"/>
    <n v="1165"/>
    <n v="683"/>
    <n v="482"/>
    <x v="0"/>
  </r>
  <r>
    <x v="30"/>
    <x v="6"/>
    <n v="177"/>
    <n v="63"/>
    <n v="114"/>
    <x v="0"/>
    <n v="7692747.0351970028"/>
    <n v="3193992.7094389983"/>
    <n v="4498754.3257580008"/>
    <x v="0"/>
    <n v="27577.253767000006"/>
    <n v="166956.88125200002"/>
    <n v="340"/>
    <n v="29"/>
    <n v="7060293.6356539996"/>
    <n v="632453.39954299992"/>
    <n v="364"/>
    <n v="137"/>
    <n v="227"/>
    <x v="0"/>
  </r>
  <r>
    <x v="30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0"/>
    <x v="19"/>
    <n v="36"/>
    <n v="14"/>
    <n v="22"/>
    <x v="0"/>
    <n v="5674873.1014220007"/>
    <n v="2214817.4567190004"/>
    <n v="3460055.6447029985"/>
    <x v="0"/>
    <n v="0"/>
    <n v="90568.353260000004"/>
    <n v="196"/>
    <n v="17"/>
    <n v="5291345.9617480012"/>
    <n v="383527.13967400003"/>
    <n v="212"/>
    <n v="76"/>
    <n v="136"/>
    <x v="0"/>
  </r>
  <r>
    <x v="31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2"/>
    <n v="284"/>
    <n v="66"/>
    <n v="218"/>
    <x v="0"/>
    <n v="1759745.05"/>
    <n v="582169.46"/>
    <n v="1177575.5900000001"/>
    <x v="0"/>
    <n v="487512.02"/>
    <n v="155621.43"/>
    <n v="284"/>
    <n v="0"/>
    <n v="1759745.05"/>
    <n v="0"/>
    <n v="284"/>
    <n v="66"/>
    <n v="218"/>
    <x v="0"/>
  </r>
  <r>
    <x v="31"/>
    <x v="3"/>
    <n v="1964"/>
    <n v="319"/>
    <n v="1645"/>
    <x v="0"/>
    <n v="15325012.939999999"/>
    <n v="3130414.2"/>
    <n v="12194598.74"/>
    <x v="0"/>
    <n v="7201600.2300000004"/>
    <n v="1992676.73"/>
    <n v="1964"/>
    <n v="0"/>
    <n v="15325012.939999999"/>
    <n v="0"/>
    <n v="1953"/>
    <n v="317"/>
    <n v="1636"/>
    <x v="0"/>
  </r>
  <r>
    <x v="31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5"/>
    <n v="447"/>
    <n v="123"/>
    <n v="324"/>
    <x v="0"/>
    <n v="4033671.26"/>
    <n v="1146346.1599999999"/>
    <n v="2887325.1"/>
    <x v="0"/>
    <n v="1198137.6399999999"/>
    <n v="300675.7"/>
    <n v="447"/>
    <n v="0"/>
    <n v="4033671.26"/>
    <n v="0"/>
    <n v="446"/>
    <n v="123"/>
    <n v="323"/>
    <x v="0"/>
  </r>
  <r>
    <x v="31"/>
    <x v="6"/>
    <n v="9"/>
    <n v="8"/>
    <n v="1"/>
    <x v="0"/>
    <n v="108607.42"/>
    <n v="106474.47"/>
    <n v="2132.9499999999998"/>
    <x v="0"/>
    <n v="0"/>
    <n v="20049.3"/>
    <n v="9"/>
    <n v="0"/>
    <n v="108607.42"/>
    <n v="0"/>
    <n v="9"/>
    <n v="8"/>
    <n v="1"/>
    <x v="0"/>
  </r>
  <r>
    <x v="31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1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0"/>
    <n v="648"/>
    <n v="490"/>
    <n v="158"/>
    <x v="0"/>
    <n v="20870305.107113"/>
    <n v="15775299.782486999"/>
    <n v="5095005.3246259997"/>
    <x v="0"/>
    <n v="20576243.082752001"/>
    <n v="20576243.082752001"/>
    <n v="0"/>
    <n v="648"/>
    <n v="0"/>
    <n v="20870305.109999999"/>
    <n v="644"/>
    <n v="486"/>
    <n v="158"/>
    <x v="0"/>
  </r>
  <r>
    <x v="32"/>
    <x v="1"/>
    <n v="2406"/>
    <n v="1829"/>
    <n v="577"/>
    <x v="0"/>
    <n v="159621567.916181"/>
    <n v="122618445.26804601"/>
    <n v="37003122.648134999"/>
    <x v="0"/>
    <n v="159671965.84548301"/>
    <n v="159671965.84548301"/>
    <n v="0"/>
    <n v="2406"/>
    <n v="0"/>
    <n v="159621567.91"/>
    <n v="2228"/>
    <n v="1691"/>
    <n v="537"/>
    <x v="0"/>
  </r>
  <r>
    <x v="32"/>
    <x v="2"/>
    <n v="18"/>
    <n v="12"/>
    <n v="6"/>
    <x v="0"/>
    <n v="689617.62912000006"/>
    <n v="346971.25946700003"/>
    <n v="342646.36965299997"/>
    <x v="0"/>
    <n v="689617.32121099997"/>
    <n v="689617.32121099997"/>
    <n v="18"/>
    <n v="0"/>
    <n v="689617.62910000002"/>
    <n v="0"/>
    <n v="18"/>
    <n v="12"/>
    <n v="6"/>
    <x v="0"/>
  </r>
  <r>
    <x v="32"/>
    <x v="3"/>
    <n v="235"/>
    <n v="101"/>
    <n v="134"/>
    <x v="0"/>
    <n v="5594853.3625649996"/>
    <n v="2612550.3014119999"/>
    <n v="2982303.061152"/>
    <x v="0"/>
    <n v="5593943.531498"/>
    <n v="5593943.531498"/>
    <n v="235"/>
    <n v="0"/>
    <n v="5594853.3629999999"/>
    <n v="0"/>
    <n v="232"/>
    <n v="100"/>
    <n v="132"/>
    <x v="0"/>
  </r>
  <r>
    <x v="32"/>
    <x v="4"/>
    <n v="94"/>
    <n v="49"/>
    <n v="45"/>
    <x v="0"/>
    <n v="2239693.7327379999"/>
    <n v="1257913.877787"/>
    <n v="981779.85495099996"/>
    <x v="0"/>
    <n v="2239696.811828"/>
    <n v="2239696.811828"/>
    <n v="94"/>
    <n v="0"/>
    <n v="2239693.733"/>
    <n v="0"/>
    <n v="94"/>
    <n v="49"/>
    <n v="45"/>
    <x v="0"/>
  </r>
  <r>
    <x v="32"/>
    <x v="5"/>
    <n v="21"/>
    <n v="13"/>
    <n v="8"/>
    <x v="0"/>
    <n v="579826.824899"/>
    <n v="392525.78019899997"/>
    <n v="187301.0447"/>
    <x v="0"/>
    <n v="579823.43790000002"/>
    <n v="579823.43790000002"/>
    <n v="21"/>
    <n v="0"/>
    <n v="579826.82490000001"/>
    <n v="0"/>
    <n v="21"/>
    <n v="13"/>
    <n v="8"/>
    <x v="0"/>
  </r>
  <r>
    <x v="32"/>
    <x v="6"/>
    <n v="23"/>
    <n v="18"/>
    <n v="5"/>
    <x v="0"/>
    <n v="276337.242776"/>
    <n v="248191.89690399999"/>
    <n v="28145.345872000002"/>
    <x v="0"/>
    <n v="276337.242776"/>
    <n v="276337.242776"/>
    <n v="23"/>
    <n v="0"/>
    <n v="276337.24280000001"/>
    <n v="0"/>
    <n v="22"/>
    <n v="17"/>
    <n v="5"/>
    <x v="0"/>
  </r>
  <r>
    <x v="32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2"/>
    <x v="8"/>
    <n v="147"/>
    <n v="113"/>
    <n v="34"/>
    <x v="0"/>
    <n v="5180145.8580339998"/>
    <n v="4056803.608697"/>
    <n v="1123342.2493370001"/>
    <x v="0"/>
    <n v="5179996.8300780002"/>
    <n v="5179996.8300780002"/>
    <n v="0"/>
    <n v="147"/>
    <n v="0"/>
    <n v="5180145.858"/>
    <n v="111"/>
    <n v="83"/>
    <n v="28"/>
    <x v="0"/>
  </r>
  <r>
    <x v="33"/>
    <x v="0"/>
    <n v="2"/>
    <n v="1"/>
    <n v="1"/>
    <x v="0"/>
    <n v="33559.31"/>
    <n v="6643.75"/>
    <n v="26915.56"/>
    <x v="0"/>
    <n v="30203.378999999997"/>
    <n v="3355.931"/>
    <n v="0"/>
    <n v="2"/>
    <n v="33559.31"/>
    <n v="0"/>
    <n v="2"/>
    <n v="1"/>
    <n v="1"/>
    <x v="0"/>
  </r>
  <r>
    <x v="33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3"/>
    <x v="2"/>
    <n v="2"/>
    <n v="1"/>
    <n v="1"/>
    <x v="0"/>
    <n v="91207.27"/>
    <n v="32330.45"/>
    <n v="58876.82"/>
    <x v="0"/>
    <n v="82086.543000000005"/>
    <n v="9120.7270000000008"/>
    <n v="0"/>
    <n v="2"/>
    <n v="91207.27"/>
    <n v="0"/>
    <n v="2"/>
    <n v="1"/>
    <n v="1"/>
    <x v="0"/>
  </r>
  <r>
    <x v="33"/>
    <x v="3"/>
    <n v="171"/>
    <n v="64"/>
    <n v="105"/>
    <x v="5"/>
    <n v="5994652.0500000017"/>
    <n v="3247187.7600000007"/>
    <n v="2573694.0000000009"/>
    <x v="22"/>
    <n v="5795485.2000000002"/>
    <n v="299455.25"/>
    <n v="153.9"/>
    <n v="17.100000000000001"/>
    <n v="5395186.8450000016"/>
    <n v="599465.20500000019"/>
    <n v="171"/>
    <n v="64"/>
    <n v="105"/>
    <x v="5"/>
  </r>
  <r>
    <x v="33"/>
    <x v="4"/>
    <n v="1"/>
    <n v="0"/>
    <n v="1"/>
    <x v="0"/>
    <n v="219847.03"/>
    <n v="0"/>
    <n v="219847.03"/>
    <x v="0"/>
    <n v="197862.32699999999"/>
    <n v="21984.703000000001"/>
    <n v="0.9"/>
    <n v="0.1"/>
    <n v="197862.32699999999"/>
    <n v="21984.703000000001"/>
    <n v="1"/>
    <n v="0"/>
    <n v="1"/>
    <x v="0"/>
  </r>
  <r>
    <x v="33"/>
    <x v="5"/>
    <n v="3"/>
    <n v="1"/>
    <n v="1"/>
    <x v="1"/>
    <n v="123380.37"/>
    <n v="53731.35"/>
    <n v="19398.27"/>
    <x v="23"/>
    <n v="111042.333"/>
    <n v="12338.037"/>
    <n v="2.7"/>
    <n v="0.30000000000000004"/>
    <n v="111042.333"/>
    <n v="12338.037"/>
    <n v="3"/>
    <n v="1"/>
    <n v="1"/>
    <x v="1"/>
  </r>
  <r>
    <x v="33"/>
    <x v="6"/>
    <n v="219"/>
    <n v="111"/>
    <n v="107"/>
    <x v="1"/>
    <n v="7533797.2700000014"/>
    <n v="3733793.16"/>
    <n v="3786223.9500000011"/>
    <x v="24"/>
    <n v="7079941.3499999996"/>
    <n v="353567.52"/>
    <n v="196"/>
    <n v="23"/>
    <n v="6535551.7699999996"/>
    <n v="998245.5"/>
    <n v="219"/>
    <n v="111"/>
    <n v="107"/>
    <x v="1"/>
  </r>
  <r>
    <x v="33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3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4"/>
    <x v="0"/>
    <n v="6630"/>
    <n v="5310"/>
    <n v="1320"/>
    <x v="0"/>
    <n v="169485837.91000003"/>
    <n v="140653192.78000012"/>
    <n v="28832645.12999991"/>
    <x v="0"/>
    <n v="636098.76"/>
    <n v="1652414.6400000001"/>
    <n v="1"/>
    <n v="6629"/>
    <n v="79223.09"/>
    <n v="169406614.82000002"/>
    <n v="4192"/>
    <n v="3284"/>
    <n v="908"/>
    <x v="0"/>
  </r>
  <r>
    <x v="34"/>
    <x v="1"/>
    <n v="747"/>
    <n v="354"/>
    <n v="393"/>
    <x v="0"/>
    <n v="16194084.130000003"/>
    <n v="12433291.190000001"/>
    <n v="3760792.9400000013"/>
    <x v="0"/>
    <n v="99529.579999999987"/>
    <n v="334682.31"/>
    <n v="0"/>
    <n v="747"/>
    <n v="0"/>
    <n v="16194084.130000003"/>
    <n v="729"/>
    <n v="338"/>
    <n v="391"/>
    <x v="0"/>
  </r>
  <r>
    <x v="34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4"/>
    <x v="3"/>
    <n v="1042"/>
    <n v="326"/>
    <n v="716"/>
    <x v="0"/>
    <n v="21725382.699999981"/>
    <n v="5446861.169999999"/>
    <n v="16278521.529999983"/>
    <x v="0"/>
    <n v="106533.26"/>
    <n v="375153.21"/>
    <n v="0"/>
    <n v="1042"/>
    <n v="0"/>
    <n v="21725382.699999981"/>
    <n v="1005"/>
    <n v="320"/>
    <n v="685"/>
    <x v="0"/>
  </r>
  <r>
    <x v="34"/>
    <x v="4"/>
    <n v="1082"/>
    <n v="693"/>
    <n v="389"/>
    <x v="0"/>
    <n v="27412291.410000037"/>
    <n v="18752912.320000034"/>
    <n v="8659379.0900000036"/>
    <x v="0"/>
    <n v="55426.11"/>
    <n v="133160.06999999998"/>
    <n v="0"/>
    <n v="1082"/>
    <n v="0"/>
    <n v="27412291.410000037"/>
    <n v="969"/>
    <n v="620"/>
    <n v="349"/>
    <x v="0"/>
  </r>
  <r>
    <x v="34"/>
    <x v="5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4"/>
    <x v="6"/>
    <n v="54"/>
    <n v="39"/>
    <n v="15"/>
    <x v="0"/>
    <n v="1483207.5099999998"/>
    <n v="1186969.9299999997"/>
    <n v="296237.57999999996"/>
    <x v="0"/>
    <n v="0"/>
    <n v="154690.1"/>
    <n v="54"/>
    <n v="0"/>
    <n v="1483207.5100000002"/>
    <n v="0"/>
    <n v="49"/>
    <n v="35"/>
    <n v="14"/>
    <x v="0"/>
  </r>
  <r>
    <x v="34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4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5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5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5"/>
    <x v="2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5"/>
    <x v="3"/>
    <n v="19188"/>
    <n v="3024"/>
    <n v="16164"/>
    <x v="0"/>
    <n v="78580540.429999962"/>
    <n v="15946185.149999989"/>
    <n v="62634355.279999964"/>
    <x v="0"/>
    <n v="71398539.300000042"/>
    <n v="7182001.1300000101"/>
    <n v="19188"/>
    <n v="0"/>
    <n v="78580540.429999962"/>
    <n v="0"/>
    <n v="19188"/>
    <n v="3024"/>
    <n v="16164"/>
    <x v="0"/>
  </r>
  <r>
    <x v="35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5"/>
    <x v="5"/>
    <n v="212"/>
    <n v="89"/>
    <n v="123"/>
    <x v="0"/>
    <n v="783743.46"/>
    <n v="408937.4"/>
    <n v="374806.05999999994"/>
    <x v="0"/>
    <n v="743957.6"/>
    <n v="39785.859999999986"/>
    <n v="212"/>
    <n v="0"/>
    <n v="783743.46"/>
    <n v="0"/>
    <n v="212"/>
    <n v="89"/>
    <n v="123"/>
    <x v="0"/>
  </r>
  <r>
    <x v="35"/>
    <x v="6"/>
    <n v="295"/>
    <n v="166"/>
    <n v="129"/>
    <x v="0"/>
    <n v="1812690.3699999999"/>
    <n v="1073394.0599999998"/>
    <n v="739296.31"/>
    <x v="0"/>
    <n v="1399357.7999999998"/>
    <n v="413332.57000000007"/>
    <n v="295"/>
    <n v="0"/>
    <n v="1812690.3699999999"/>
    <n v="0"/>
    <n v="295"/>
    <n v="166"/>
    <n v="129"/>
    <x v="0"/>
  </r>
  <r>
    <x v="35"/>
    <x v="7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5"/>
    <x v="8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6"/>
    <x v="0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6"/>
    <x v="1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6"/>
    <x v="2"/>
    <n v="159"/>
    <n v="9"/>
    <n v="150"/>
    <x v="0"/>
    <n v="670610.51"/>
    <n v="35907.25"/>
    <n v="634703.26"/>
    <x v="0"/>
    <n v="12612.52"/>
    <n v="16324.81"/>
    <n v="148"/>
    <n v="11"/>
    <n v="614695.38"/>
    <n v="55915.13"/>
    <n v="159"/>
    <n v="9"/>
    <n v="150"/>
    <x v="0"/>
  </r>
  <r>
    <x v="36"/>
    <x v="3"/>
    <n v="1151"/>
    <n v="58"/>
    <n v="1093"/>
    <x v="0"/>
    <n v="8049228.29"/>
    <n v="469693.05"/>
    <n v="7579535.2400000002"/>
    <x v="0"/>
    <n v="264506.48"/>
    <n v="73757.42"/>
    <n v="1038"/>
    <n v="113"/>
    <n v="7217813.3399999999"/>
    <n v="831414.95"/>
    <n v="1151"/>
    <n v="58"/>
    <n v="1093"/>
    <x v="0"/>
  </r>
  <r>
    <x v="36"/>
    <x v="4"/>
    <n v="0"/>
    <n v="0"/>
    <n v="0"/>
    <x v="0"/>
    <n v="0"/>
    <n v="0"/>
    <n v="0"/>
    <x v="0"/>
    <n v="0"/>
    <n v="0"/>
    <n v="0"/>
    <n v="0"/>
    <n v="0"/>
    <n v="0"/>
    <n v="0"/>
    <n v="0"/>
    <n v="0"/>
    <x v="0"/>
  </r>
  <r>
    <x v="36"/>
    <x v="5"/>
    <n v="74"/>
    <n v="26"/>
    <n v="48"/>
    <x v="0"/>
    <n v="483936.66"/>
    <n v="207839.73"/>
    <n v="276096.93"/>
    <x v="0"/>
    <n v="54042.83"/>
    <n v="1706.78"/>
    <n v="70"/>
    <n v="4"/>
    <n v="467981"/>
    <n v="15955.66"/>
    <n v="74"/>
    <n v="26"/>
    <n v="48"/>
    <x v="0"/>
  </r>
  <r>
    <x v="36"/>
    <x v="6"/>
    <n v="55"/>
    <n v="26"/>
    <n v="29"/>
    <x v="0"/>
    <n v="768132.42"/>
    <n v="289271.69"/>
    <n v="478860.73"/>
    <x v="0"/>
    <n v="4827.84"/>
    <n v="0"/>
    <n v="48"/>
    <n v="7"/>
    <n v="672993.91"/>
    <n v="95138.51"/>
    <n v="55"/>
    <n v="26"/>
    <n v="29"/>
    <x v="0"/>
  </r>
  <r>
    <x v="36"/>
    <x v="20"/>
    <n v="89"/>
    <n v="1"/>
    <n v="89"/>
    <x v="0"/>
    <n v="209405.25"/>
    <n v="46580.78"/>
    <n v="162824.47"/>
    <x v="0"/>
    <n v="0"/>
    <n v="0"/>
    <n v="7"/>
    <n v="82"/>
    <n v="194933.14"/>
    <n v="14472.11"/>
    <n v="89"/>
    <n v="1"/>
    <n v="89"/>
    <x v="0"/>
  </r>
  <r>
    <x v="36"/>
    <x v="21"/>
    <n v="1"/>
    <n v="0"/>
    <n v="0"/>
    <x v="0"/>
    <n v="838043.79"/>
    <n v="0"/>
    <n v="838043.79"/>
    <x v="0"/>
    <n v="40698.879999999997"/>
    <n v="0"/>
    <n v="1"/>
    <n v="0"/>
    <n v="10170.35"/>
    <n v="827873.44"/>
    <n v="1"/>
    <n v="0"/>
    <n v="0"/>
    <x v="0"/>
  </r>
  <r>
    <x v="37"/>
    <x v="22"/>
    <m/>
    <m/>
    <m/>
    <x v="13"/>
    <m/>
    <m/>
    <m/>
    <x v="25"/>
    <m/>
    <m/>
    <m/>
    <m/>
    <m/>
    <m/>
    <m/>
    <m/>
    <m/>
    <x v="1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34">
  <r>
    <x v="0"/>
    <x v="0"/>
    <n v="98318540.522585928"/>
    <n v="97904229.928070933"/>
    <n v="43763.292144999999"/>
    <n v="355460.88237000001"/>
    <n v="15086.420000000002"/>
    <n v="0"/>
    <n v="4818"/>
    <n v="4707"/>
  </r>
  <r>
    <x v="0"/>
    <x v="1"/>
    <n v="0"/>
    <n v="0"/>
    <n v="0"/>
    <n v="0"/>
    <n v="0"/>
    <n v="0"/>
    <n v="0"/>
    <n v="0"/>
  </r>
  <r>
    <x v="0"/>
    <x v="2"/>
    <n v="5400352.9985350007"/>
    <n v="5400352.9985350007"/>
    <n v="0"/>
    <n v="0"/>
    <n v="0"/>
    <n v="0"/>
    <n v="156"/>
    <n v="152"/>
  </r>
  <r>
    <x v="0"/>
    <x v="3"/>
    <n v="852052.52833100001"/>
    <n v="0"/>
    <n v="99132.207739000005"/>
    <n v="180463.27581300004"/>
    <n v="250098.58916300006"/>
    <n v="322358.45561599999"/>
    <n v="213"/>
    <n v="203"/>
  </r>
  <r>
    <x v="0"/>
    <x v="4"/>
    <n v="0"/>
    <n v="0"/>
    <n v="0"/>
    <n v="0"/>
    <n v="0"/>
    <n v="0"/>
    <n v="0"/>
    <n v="0"/>
  </r>
  <r>
    <x v="0"/>
    <x v="5"/>
    <n v="104570946.04945193"/>
    <n v="103304582.92660594"/>
    <n v="142895.49988399999"/>
    <n v="535924.15818300005"/>
    <n v="265185.00916300004"/>
    <n v="322358.45561599999"/>
    <n v="5187"/>
    <n v="5062"/>
  </r>
  <r>
    <x v="0"/>
    <x v="6"/>
    <n v="18421693.342852"/>
    <n v="18377898.395926002"/>
    <n v="7720.6569259999997"/>
    <n v="36074.29"/>
    <n v="0"/>
    <n v="0"/>
    <n v="0"/>
    <n v="0"/>
  </r>
  <r>
    <x v="0"/>
    <x v="7"/>
    <n v="3822332.8810820058"/>
    <n v="3245451.4730710057"/>
    <n v="7530.658386000001"/>
    <n v="114399.51047299997"/>
    <n v="132592.783536"/>
    <n v="322358.45561599999"/>
    <n v="0"/>
    <n v="0"/>
  </r>
  <r>
    <x v="0"/>
    <x v="8"/>
    <n v="119170306.51122192"/>
    <n v="0"/>
    <n v="0"/>
    <n v="0"/>
    <n v="0"/>
    <n v="0"/>
    <n v="0"/>
    <n v="0"/>
  </r>
  <r>
    <x v="1"/>
    <x v="0"/>
    <n v="59577878.517733954"/>
    <n v="58634246.440986954"/>
    <n v="195127.38866199998"/>
    <n v="272860.25231500005"/>
    <n v="475644.43576999998"/>
    <n v="0"/>
    <n v="1303"/>
    <n v="1382"/>
  </r>
  <r>
    <x v="1"/>
    <x v="1"/>
    <n v="225092.85"/>
    <n v="225092.85"/>
    <n v="0"/>
    <n v="0"/>
    <n v="0"/>
    <n v="0"/>
    <n v="2"/>
    <n v="3"/>
  </r>
  <r>
    <x v="1"/>
    <x v="2"/>
    <n v="1786901.2987509998"/>
    <n v="1123955.911974"/>
    <n v="303737.75677700003"/>
    <n v="0"/>
    <n v="0"/>
    <n v="359207.63"/>
    <n v="5"/>
    <n v="5"/>
  </r>
  <r>
    <x v="1"/>
    <x v="3"/>
    <n v="3004004.2533009993"/>
    <n v="8825.2175480000005"/>
    <n v="0"/>
    <n v="7980.93"/>
    <n v="633767.21028500004"/>
    <n v="2353430.8954679994"/>
    <n v="89"/>
    <n v="96"/>
  </r>
  <r>
    <x v="1"/>
    <x v="4"/>
    <n v="0"/>
    <n v="0"/>
    <n v="0"/>
    <n v="0"/>
    <n v="0"/>
    <n v="0"/>
    <n v="0"/>
    <n v="0"/>
  </r>
  <r>
    <x v="1"/>
    <x v="5"/>
    <n v="64593876.919785954"/>
    <n v="59992120.420508951"/>
    <n v="498865.14543899999"/>
    <n v="280841.18231500004"/>
    <n v="1109411.6460549999"/>
    <n v="2712638.5254679993"/>
    <n v="1399"/>
    <n v="1486"/>
  </r>
  <r>
    <x v="1"/>
    <x v="6"/>
    <n v="13534617.049321"/>
    <n v="13496699.884232"/>
    <n v="4288.2883660000007"/>
    <n v="6178.4949450000004"/>
    <n v="27450.381778000003"/>
    <n v="0"/>
    <n v="0"/>
    <n v="0"/>
  </r>
  <r>
    <x v="1"/>
    <x v="7"/>
    <n v="4200277.21"/>
    <n v="838505.52"/>
    <n v="25144.94"/>
    <n v="57276.509999999995"/>
    <n v="566711.71"/>
    <n v="2712638.53"/>
    <n v="0"/>
    <n v="0"/>
  </r>
  <r>
    <x v="1"/>
    <x v="8"/>
    <n v="73928216.759106964"/>
    <n v="72650314.784740955"/>
    <n v="478008.49380499998"/>
    <n v="229743.16726000002"/>
    <n v="570150.31783299986"/>
    <n v="-4.5320005156099796E-3"/>
    <n v="0"/>
    <n v="0"/>
  </r>
  <r>
    <x v="2"/>
    <x v="0"/>
    <n v="44987892.531978995"/>
    <n v="43534400.689999998"/>
    <n v="902845.535347"/>
    <n v="204849.72"/>
    <n v="345796.58663200005"/>
    <n v="0"/>
    <n v="1285"/>
    <n v="1289"/>
  </r>
  <r>
    <x v="2"/>
    <x v="1"/>
    <n v="0"/>
    <n v="0"/>
    <n v="0"/>
    <n v="0"/>
    <n v="0"/>
    <n v="0"/>
    <n v="0"/>
    <n v="0"/>
  </r>
  <r>
    <x v="2"/>
    <x v="2"/>
    <n v="0"/>
    <n v="0"/>
    <n v="0"/>
    <n v="0"/>
    <n v="0"/>
    <n v="0"/>
    <n v="0"/>
    <n v="0"/>
  </r>
  <r>
    <x v="2"/>
    <x v="3"/>
    <n v="1740257.6370129995"/>
    <n v="0"/>
    <n v="0"/>
    <n v="0"/>
    <n v="139246.30288800001"/>
    <n v="1601011.3341249996"/>
    <n v="130"/>
    <n v="130"/>
  </r>
  <r>
    <x v="2"/>
    <x v="4"/>
    <n v="0"/>
    <n v="0"/>
    <n v="0"/>
    <n v="0"/>
    <n v="0"/>
    <n v="0"/>
    <n v="0"/>
    <n v="0"/>
  </r>
  <r>
    <x v="2"/>
    <x v="5"/>
    <n v="46728150.168991998"/>
    <n v="43534400.689999998"/>
    <n v="902845.535347"/>
    <n v="204849.72"/>
    <n v="485042.88952000008"/>
    <n v="1601011.3341249996"/>
    <n v="1415"/>
    <n v="1419"/>
  </r>
  <r>
    <x v="2"/>
    <x v="6"/>
    <n v="1776043.9400000009"/>
    <n v="1636773.5900000008"/>
    <n v="139270.34999999998"/>
    <n v="0"/>
    <n v="0"/>
    <n v="0"/>
    <n v="1415"/>
    <n v="1419"/>
  </r>
  <r>
    <x v="2"/>
    <x v="7"/>
    <n v="2443158.16"/>
    <n v="500723.45"/>
    <n v="46678.41"/>
    <n v="43221.19"/>
    <n v="251523.78"/>
    <n v="1601011.33"/>
    <n v="1415"/>
    <n v="1419"/>
  </r>
  <r>
    <x v="2"/>
    <x v="8"/>
    <n v="46061035.948991999"/>
    <n v="44670450.829999998"/>
    <n v="995437.47534699994"/>
    <n v="161628.53"/>
    <n v="233519.10952000009"/>
    <n v="0"/>
    <n v="0"/>
    <n v="0"/>
  </r>
  <r>
    <x v="3"/>
    <x v="0"/>
    <n v="6309428.46"/>
    <n v="5842577.0545399999"/>
    <n v="301380.212627"/>
    <n v="135321.48050000001"/>
    <n v="30149.698100000001"/>
    <n v="0"/>
    <n v="352"/>
    <n v="352"/>
  </r>
  <r>
    <x v="3"/>
    <x v="1"/>
    <n v="0"/>
    <n v="0"/>
    <n v="0"/>
    <n v="0"/>
    <n v="0"/>
    <n v="0"/>
    <n v="0"/>
    <n v="0"/>
  </r>
  <r>
    <x v="3"/>
    <x v="2"/>
    <n v="205198.16"/>
    <n v="103191.40967199999"/>
    <n v="53837.753596000002"/>
    <n v="28922.752100000002"/>
    <n v="19246.245299999999"/>
    <n v="0"/>
    <n v="6"/>
    <n v="6"/>
  </r>
  <r>
    <x v="3"/>
    <x v="3"/>
    <n v="1009147.187"/>
    <n v="0"/>
    <n v="0"/>
    <n v="0"/>
    <n v="0"/>
    <n v="1009147.1996000001"/>
    <n v="149"/>
    <n v="149"/>
  </r>
  <r>
    <x v="3"/>
    <x v="4"/>
    <n v="0"/>
    <n v="0"/>
    <n v="0"/>
    <n v="0"/>
    <n v="0"/>
    <n v="0"/>
    <n v="0"/>
    <n v="0"/>
  </r>
  <r>
    <x v="3"/>
    <x v="5"/>
    <n v="7523773.807"/>
    <n v="5945768.4642120004"/>
    <n v="355217.96622300002"/>
    <n v="164244.23260000002"/>
    <n v="49395.943400000004"/>
    <n v="1009147.1996000001"/>
    <n v="507"/>
    <n v="507"/>
  </r>
  <r>
    <x v="3"/>
    <x v="6"/>
    <n v="0"/>
    <n v="0"/>
    <n v="0"/>
    <n v="0"/>
    <n v="0"/>
    <n v="0"/>
    <n v="0"/>
    <n v="0"/>
  </r>
  <r>
    <x v="3"/>
    <x v="7"/>
    <n v="1145381.6410000001"/>
    <n v="60925.186099999999"/>
    <n v="17761.2883"/>
    <n v="32848.966999999997"/>
    <n v="24698.114600000001"/>
    <n v="1009148.085"/>
    <n v="507"/>
    <n v="507"/>
  </r>
  <r>
    <x v="3"/>
    <x v="8"/>
    <n v="0"/>
    <n v="0"/>
    <n v="0"/>
    <n v="0"/>
    <n v="0"/>
    <n v="0"/>
    <n v="0"/>
    <n v="0"/>
  </r>
  <r>
    <x v="4"/>
    <x v="0"/>
    <n v="19130226.189999998"/>
    <n v="17230297.819999989"/>
    <n v="878296.71"/>
    <n v="0"/>
    <n v="336386.85"/>
    <n v="685244.80999999994"/>
    <n v="594"/>
    <n v="594"/>
  </r>
  <r>
    <x v="4"/>
    <x v="1"/>
    <n v="0"/>
    <n v="0"/>
    <n v="0"/>
    <n v="0"/>
    <n v="0"/>
    <n v="0"/>
    <n v="0"/>
    <n v="0"/>
  </r>
  <r>
    <x v="4"/>
    <x v="2"/>
    <n v="695130.00000000012"/>
    <n v="247733.52999999997"/>
    <n v="146374.16"/>
    <n v="0"/>
    <n v="0"/>
    <n v="301022.31"/>
    <n v="7"/>
    <n v="7"/>
  </r>
  <r>
    <x v="4"/>
    <x v="3"/>
    <n v="4990679.6099999994"/>
    <n v="184179.29"/>
    <n v="0"/>
    <n v="0"/>
    <n v="12672.84"/>
    <n v="4793827.4799999995"/>
    <n v="101"/>
    <n v="101"/>
  </r>
  <r>
    <x v="4"/>
    <x v="4"/>
    <n v="2890132.6299999994"/>
    <n v="210046.75999999998"/>
    <n v="0"/>
    <n v="0"/>
    <n v="0"/>
    <n v="2680085.8699999996"/>
    <n v="28"/>
    <n v="28"/>
  </r>
  <r>
    <x v="4"/>
    <x v="5"/>
    <n v="27706168.429999996"/>
    <n v="17872257.399999991"/>
    <n v="1024670.87"/>
    <n v="0"/>
    <n v="349059.69"/>
    <n v="8460180.4699999988"/>
    <n v="730"/>
    <n v="730"/>
  </r>
  <r>
    <x v="4"/>
    <x v="6"/>
    <n v="4189528.9951000023"/>
    <n v="761536.98609999928"/>
    <n v="38468.037199999999"/>
    <n v="0"/>
    <n v="18794.676299999999"/>
    <n v="3370729.2954999995"/>
    <n v="0"/>
    <n v="0"/>
  </r>
  <r>
    <x v="4"/>
    <x v="7"/>
    <n v="-12312673.092168989"/>
    <n v="-244679.19815900014"/>
    <n v="-53156.945360000012"/>
    <n v="0"/>
    <n v="-183927.18315"/>
    <n v="-11830909.765500002"/>
    <n v="0"/>
    <n v="0"/>
  </r>
  <r>
    <x v="4"/>
    <x v="8"/>
    <n v="19583024.332931012"/>
    <n v="18389115.187940989"/>
    <n v="1009981.96184"/>
    <n v="0"/>
    <n v="183927.18315"/>
    <n v="0"/>
    <n v="730"/>
    <n v="730"/>
  </r>
  <r>
    <x v="5"/>
    <x v="0"/>
    <n v="74035930.800600007"/>
    <n v="71465333.357500002"/>
    <n v="1560799.5071000003"/>
    <n v="536073.96219999995"/>
    <n v="473723.97380000004"/>
    <n v="0"/>
    <n v="6421"/>
    <n v="6421"/>
  </r>
  <r>
    <x v="5"/>
    <x v="1"/>
    <n v="0"/>
    <n v="0"/>
    <n v="0"/>
    <n v="0"/>
    <n v="0"/>
    <n v="0"/>
    <n v="0"/>
    <n v="0"/>
  </r>
  <r>
    <x v="5"/>
    <x v="2"/>
    <n v="936281.13209999993"/>
    <n v="855604.78049999988"/>
    <n v="36956.873899999999"/>
    <n v="35269.417699999998"/>
    <n v="8450.06"/>
    <n v="0"/>
    <n v="33"/>
    <n v="33"/>
  </r>
  <r>
    <x v="5"/>
    <x v="3"/>
    <n v="3391917.1991000008"/>
    <n v="0"/>
    <n v="0"/>
    <n v="98071.4712"/>
    <n v="1121970.4195000001"/>
    <n v="2171875.3084000009"/>
    <n v="239"/>
    <n v="239"/>
  </r>
  <r>
    <x v="5"/>
    <x v="4"/>
    <n v="0"/>
    <n v="0"/>
    <n v="0"/>
    <n v="0"/>
    <n v="0"/>
    <n v="0"/>
    <n v="0"/>
    <n v="0"/>
  </r>
  <r>
    <x v="5"/>
    <x v="5"/>
    <n v="78364129.131800011"/>
    <n v="72320938.137999997"/>
    <n v="1597756.3810000003"/>
    <n v="669414.85109999997"/>
    <n v="1604144.4533000002"/>
    <n v="2171875.3084000009"/>
    <n v="6693"/>
    <n v="6693"/>
  </r>
  <r>
    <x v="5"/>
    <x v="6"/>
    <n v="0"/>
    <n v="0"/>
    <n v="0"/>
    <n v="0"/>
    <n v="0"/>
    <n v="0"/>
    <n v="0"/>
    <n v="0"/>
  </r>
  <r>
    <x v="5"/>
    <x v="7"/>
    <n v="0"/>
    <n v="0"/>
    <n v="0"/>
    <n v="0"/>
    <n v="0"/>
    <n v="0"/>
    <n v="0"/>
    <n v="0"/>
  </r>
  <r>
    <x v="5"/>
    <x v="8"/>
    <n v="0"/>
    <n v="0"/>
    <n v="0"/>
    <n v="0"/>
    <n v="0"/>
    <n v="0"/>
    <n v="0"/>
    <n v="0"/>
  </r>
  <r>
    <x v="6"/>
    <x v="0"/>
    <n v="137299531.97"/>
    <n v="126216641.22"/>
    <n v="7137705.5999999996"/>
    <n v="3945185.15"/>
    <n v="0"/>
    <n v="0"/>
    <n v="12186"/>
    <n v="14883"/>
  </r>
  <r>
    <x v="6"/>
    <x v="1"/>
    <n v="0"/>
    <n v="0"/>
    <n v="0"/>
    <n v="0"/>
    <n v="0"/>
    <n v="0"/>
    <n v="0"/>
    <n v="0"/>
  </r>
  <r>
    <x v="6"/>
    <x v="2"/>
    <n v="0"/>
    <n v="0"/>
    <n v="0"/>
    <n v="0"/>
    <n v="0"/>
    <n v="0"/>
    <n v="0"/>
    <n v="0"/>
  </r>
  <r>
    <x v="6"/>
    <x v="3"/>
    <n v="35953033.490000002"/>
    <n v="0"/>
    <n v="0"/>
    <n v="0"/>
    <n v="10419811.49"/>
    <n v="25533222"/>
    <n v="2828"/>
    <n v="3258"/>
  </r>
  <r>
    <x v="6"/>
    <x v="4"/>
    <n v="0"/>
    <n v="0"/>
    <n v="0"/>
    <n v="0"/>
    <n v="0"/>
    <n v="0"/>
    <n v="0"/>
    <n v="0"/>
  </r>
  <r>
    <x v="6"/>
    <x v="5"/>
    <n v="173252565.46000001"/>
    <n v="126216641.22"/>
    <n v="7137705.5999999996"/>
    <n v="3945185.15"/>
    <n v="10419811.49"/>
    <n v="25533222"/>
    <n v="15014"/>
    <n v="18141"/>
  </r>
  <r>
    <x v="6"/>
    <x v="6"/>
    <n v="5596281.7800000003"/>
    <n v="4240587.42"/>
    <n v="759999.18"/>
    <n v="595695.18000000005"/>
    <n v="0"/>
    <n v="0"/>
    <n v="0"/>
    <n v="0"/>
  </r>
  <r>
    <x v="6"/>
    <x v="7"/>
    <n v="29196438.690000001"/>
    <n v="0"/>
    <n v="142754.13"/>
    <n v="394518.66"/>
    <n v="3125943.9"/>
    <n v="25533222"/>
    <n v="0"/>
    <n v="0"/>
  </r>
  <r>
    <x v="6"/>
    <x v="8"/>
    <n v="149652408.55000001"/>
    <n v="130457228.64"/>
    <n v="7754950.6499999994"/>
    <n v="4146361.67"/>
    <n v="7293867.5899999999"/>
    <n v="0"/>
    <n v="0"/>
    <n v="0"/>
  </r>
  <r>
    <x v="7"/>
    <x v="0"/>
    <n v="25948508.539999999"/>
    <n v="25948508.539999999"/>
    <n v="0"/>
    <n v="0"/>
    <n v="0"/>
    <n v="0"/>
    <n v="39"/>
    <n v="40"/>
  </r>
  <r>
    <x v="7"/>
    <x v="1"/>
    <n v="0"/>
    <n v="0"/>
    <n v="0"/>
    <n v="0"/>
    <n v="0"/>
    <n v="0"/>
    <n v="0"/>
    <n v="0"/>
  </r>
  <r>
    <x v="7"/>
    <x v="2"/>
    <n v="0"/>
    <n v="0"/>
    <n v="0"/>
    <n v="0"/>
    <n v="0"/>
    <n v="0"/>
    <n v="0"/>
    <n v="0"/>
  </r>
  <r>
    <x v="7"/>
    <x v="3"/>
    <n v="0"/>
    <n v="0"/>
    <n v="0"/>
    <n v="0"/>
    <n v="0"/>
    <n v="0"/>
    <n v="0"/>
    <n v="0"/>
  </r>
  <r>
    <x v="7"/>
    <x v="4"/>
    <n v="0"/>
    <n v="0"/>
    <n v="0"/>
    <n v="0"/>
    <n v="0"/>
    <n v="0"/>
    <n v="0"/>
    <n v="0"/>
  </r>
  <r>
    <x v="7"/>
    <x v="5"/>
    <n v="25948508.539999999"/>
    <n v="25948508.5449"/>
    <n v="0"/>
    <n v="0"/>
    <n v="0"/>
    <n v="0"/>
    <n v="39"/>
    <n v="40"/>
  </r>
  <r>
    <x v="7"/>
    <x v="6"/>
    <n v="137234.69830000002"/>
    <n v="137234.69830000002"/>
    <n v="0"/>
    <n v="0"/>
    <n v="0"/>
    <n v="0"/>
    <n v="0"/>
    <n v="0"/>
  </r>
  <r>
    <x v="7"/>
    <x v="7"/>
    <n v="260857.41999999998"/>
    <n v="260857.41999999998"/>
    <n v="0"/>
    <n v="0"/>
    <n v="0"/>
    <n v="0"/>
    <n v="0"/>
    <n v="0"/>
  </r>
  <r>
    <x v="7"/>
    <x v="8"/>
    <n v="25824885.823199999"/>
    <n v="25824885.823199999"/>
    <n v="0"/>
    <n v="0"/>
    <n v="0"/>
    <n v="0"/>
    <n v="39"/>
    <n v="40"/>
  </r>
  <r>
    <x v="8"/>
    <x v="0"/>
    <n v="205871835.98689964"/>
    <n v="185457334.3117995"/>
    <n v="18293425.2568"/>
    <n v="1321626.8605000007"/>
    <n v="597384.31660000002"/>
    <n v="202065.24119999999"/>
    <n v="5195"/>
    <n v="5195"/>
  </r>
  <r>
    <x v="8"/>
    <x v="1"/>
    <n v="0"/>
    <n v="0"/>
    <n v="0"/>
    <n v="0"/>
    <n v="0"/>
    <n v="0"/>
    <n v="0"/>
    <n v="0"/>
  </r>
  <r>
    <x v="8"/>
    <x v="2"/>
    <n v="1445600.3847000001"/>
    <n v="0"/>
    <n v="757980.49690000003"/>
    <n v="568461.30330000003"/>
    <n v="88883.37049999999"/>
    <n v="30275.214"/>
    <n v="23"/>
    <n v="23"/>
  </r>
  <r>
    <x v="8"/>
    <x v="3"/>
    <n v="14279869.216799995"/>
    <n v="25233.4905"/>
    <n v="96853.650500000003"/>
    <n v="184659.7029"/>
    <n v="2004996.7209000005"/>
    <n v="11968125.651999997"/>
    <n v="458"/>
    <n v="458"/>
  </r>
  <r>
    <x v="8"/>
    <x v="4"/>
    <n v="2767157.4038999998"/>
    <n v="0"/>
    <n v="0"/>
    <n v="0"/>
    <n v="0"/>
    <n v="2767157.4038999998"/>
    <n v="44"/>
    <n v="44"/>
  </r>
  <r>
    <x v="8"/>
    <x v="5"/>
    <n v="224364462.99229965"/>
    <n v="0"/>
    <n v="0"/>
    <n v="0"/>
    <n v="0"/>
    <n v="0"/>
    <n v="0"/>
    <n v="0"/>
  </r>
  <r>
    <x v="8"/>
    <x v="6"/>
    <n v="19449107.907399986"/>
    <n v="14886813.596200056"/>
    <n v="1301945.5324999988"/>
    <n v="83601.40989999997"/>
    <n v="240588.06290000011"/>
    <n v="2936159.3059000014"/>
    <n v="0"/>
    <n v="0"/>
  </r>
  <r>
    <x v="8"/>
    <x v="7"/>
    <n v="20016687.869889997"/>
    <n v="2331069.6112399953"/>
    <n v="957412.97021000029"/>
    <n v="414949.57334000006"/>
    <n v="1345632.2040000004"/>
    <n v="14967623.511099996"/>
    <n v="0"/>
    <n v="0"/>
  </r>
  <r>
    <x v="8"/>
    <x v="8"/>
    <n v="223796883.02980962"/>
    <n v="0"/>
    <n v="0"/>
    <n v="0"/>
    <n v="0"/>
    <n v="0"/>
    <n v="0"/>
    <n v="0"/>
  </r>
  <r>
    <x v="9"/>
    <x v="0"/>
    <n v="77291230.349999994"/>
    <n v="75969747.439999998"/>
    <n v="698857.04999999993"/>
    <n v="569775.44000000006"/>
    <n v="52850.42"/>
    <n v="0"/>
    <n v="526"/>
    <n v="563"/>
  </r>
  <r>
    <x v="9"/>
    <x v="1"/>
    <n v="0"/>
    <n v="0"/>
    <n v="0"/>
    <n v="0"/>
    <n v="0"/>
    <n v="0"/>
    <n v="0"/>
    <n v="0"/>
  </r>
  <r>
    <x v="9"/>
    <x v="2"/>
    <n v="4167926.1193429995"/>
    <n v="4167926.12"/>
    <n v="0"/>
    <n v="0"/>
    <n v="0"/>
    <n v="0"/>
    <n v="3"/>
    <n v="3"/>
  </r>
  <r>
    <x v="9"/>
    <x v="3"/>
    <n v="92361.615275999997"/>
    <n v="0"/>
    <n v="0"/>
    <n v="0"/>
    <n v="87718.04"/>
    <n v="4643.58"/>
    <n v="3"/>
    <n v="3"/>
  </r>
  <r>
    <x v="9"/>
    <x v="4"/>
    <n v="2617231.7344530001"/>
    <n v="1521026.72"/>
    <n v="0"/>
    <n v="0"/>
    <n v="1096205.01"/>
    <n v="0"/>
    <n v="4"/>
    <n v="8"/>
  </r>
  <r>
    <x v="9"/>
    <x v="5"/>
    <n v="84168749.819999993"/>
    <n v="81658700.280000001"/>
    <n v="698857.04999999993"/>
    <n v="569775.44000000006"/>
    <n v="1236773.47"/>
    <n v="4643.58"/>
    <n v="536"/>
    <n v="577"/>
  </r>
  <r>
    <x v="9"/>
    <x v="6"/>
    <n v="1675940.68"/>
    <n v="1583375.23"/>
    <n v="35095.78"/>
    <n v="51319.5"/>
    <n v="6150.17"/>
    <n v="0"/>
    <n v="0"/>
    <n v="0"/>
  </r>
  <r>
    <x v="9"/>
    <x v="7"/>
    <n v="-1580268.74"/>
    <n v="-1018068.16"/>
    <n v="-34943.050000000003"/>
    <n v="-113954.97"/>
    <n v="-408658.98"/>
    <n v="-4643.58"/>
    <n v="0"/>
    <n v="0"/>
  </r>
  <r>
    <x v="9"/>
    <x v="8"/>
    <n v="84264421.759071991"/>
    <n v="82224007.350000009"/>
    <n v="699009.77999999991"/>
    <n v="507139.97000000009"/>
    <n v="834264.65999999992"/>
    <n v="0"/>
    <n v="0"/>
    <n v="0"/>
  </r>
  <r>
    <x v="10"/>
    <x v="0"/>
    <n v="79690978.849800184"/>
    <n v="77224745.273000181"/>
    <n v="1218532.6600999997"/>
    <n v="624706.29170000006"/>
    <n v="622994.625"/>
    <n v="0"/>
    <n v="4490"/>
    <n v="4490"/>
  </r>
  <r>
    <x v="10"/>
    <x v="1"/>
    <n v="234652.10090000002"/>
    <n v="234652.10090000002"/>
    <n v="0"/>
    <n v="0"/>
    <n v="0"/>
    <n v="0"/>
    <n v="3"/>
    <n v="3"/>
  </r>
  <r>
    <x v="10"/>
    <x v="2"/>
    <n v="4932752.9848000007"/>
    <n v="3438029.8713000002"/>
    <n v="477774.40990000003"/>
    <n v="339850.49790000002"/>
    <n v="261140.97399999999"/>
    <n v="415957.23169999995"/>
    <n v="88"/>
    <n v="88"/>
  </r>
  <r>
    <x v="10"/>
    <x v="3"/>
    <n v="4791062.0437999973"/>
    <n v="0"/>
    <n v="0"/>
    <n v="22821.18"/>
    <n v="335813.76310000004"/>
    <n v="4432427.1006999975"/>
    <n v="403"/>
    <n v="403"/>
  </r>
  <r>
    <x v="10"/>
    <x v="4"/>
    <n v="43669.193899999998"/>
    <n v="0"/>
    <n v="0"/>
    <n v="0"/>
    <n v="0"/>
    <n v="43669.193899999998"/>
    <n v="1"/>
    <n v="1"/>
  </r>
  <r>
    <x v="10"/>
    <x v="5"/>
    <n v="89693115.173200175"/>
    <n v="80897427.245200172"/>
    <n v="1696307.0699999998"/>
    <n v="987377.96960000007"/>
    <n v="1219949.3621"/>
    <n v="4892053.5262999982"/>
    <n v="4985"/>
    <n v="4985"/>
  </r>
  <r>
    <x v="10"/>
    <x v="6"/>
    <n v="4071839.2536000041"/>
    <n v="2546367.4885000056"/>
    <n v="89900.914300000004"/>
    <n v="36566.676299999977"/>
    <n v="76771.723199999993"/>
    <n v="1322232.4512999991"/>
    <n v="4985"/>
    <n v="4985"/>
  </r>
  <r>
    <x v="10"/>
    <x v="7"/>
    <n v="7142374.3278000001"/>
    <n v="1269694.8765999987"/>
    <n v="138068.72320000001"/>
    <n v="207792.27200000003"/>
    <n v="634764.93110000005"/>
    <n v="4892053.5249000015"/>
    <n v="4985"/>
    <n v="4985"/>
  </r>
  <r>
    <x v="10"/>
    <x v="8"/>
    <n v="86622580.099000171"/>
    <n v="82174099.857100174"/>
    <n v="1648139.2610999998"/>
    <n v="816152.37390000001"/>
    <n v="661956.15419999987"/>
    <n v="1322232.4526999956"/>
    <n v="4985"/>
    <n v="4985"/>
  </r>
  <r>
    <x v="11"/>
    <x v="0"/>
    <n v="591569850.75999999"/>
    <n v="544233869.35000002"/>
    <n v="26499062.299999986"/>
    <n v="17867765.979999993"/>
    <n v="2969153.1299999994"/>
    <n v="0"/>
    <n v="18860"/>
    <n v="18860"/>
  </r>
  <r>
    <x v="11"/>
    <x v="1"/>
    <n v="0"/>
    <n v="0"/>
    <n v="0"/>
    <n v="0"/>
    <n v="0"/>
    <n v="0"/>
    <n v="0"/>
    <n v="0"/>
  </r>
  <r>
    <x v="11"/>
    <x v="2"/>
    <n v="72131.709999999992"/>
    <n v="55652.74"/>
    <n v="0"/>
    <n v="0"/>
    <n v="16478.969999999998"/>
    <n v="0"/>
    <n v="5"/>
    <n v="5"/>
  </r>
  <r>
    <x v="11"/>
    <x v="3"/>
    <n v="44666590.18761532"/>
    <n v="0"/>
    <n v="0"/>
    <n v="0"/>
    <n v="37973350.98999995"/>
    <n v="6693239.1976153729"/>
    <n v="1545"/>
    <n v="1545"/>
  </r>
  <r>
    <x v="11"/>
    <x v="4"/>
    <n v="0"/>
    <n v="0"/>
    <n v="0"/>
    <n v="0"/>
    <n v="0"/>
    <n v="0"/>
    <n v="0"/>
    <n v="0"/>
  </r>
  <r>
    <x v="11"/>
    <x v="5"/>
    <n v="636308572.6576153"/>
    <n v="544289522.09000003"/>
    <n v="26499062.299999986"/>
    <n v="17867765.979999993"/>
    <n v="40958983.089999951"/>
    <n v="6693239.1976153729"/>
    <n v="20410"/>
    <n v="20410"/>
  </r>
  <r>
    <x v="11"/>
    <x v="6"/>
    <n v="31982586.670000002"/>
    <n v="25144979.219810396"/>
    <n v="3923198.1703331987"/>
    <n v="2914409.2845450612"/>
    <n v="0"/>
    <n v="0"/>
    <n v="0"/>
    <n v="0"/>
  </r>
  <r>
    <x v="11"/>
    <x v="7"/>
    <n v="43329444.470000058"/>
    <n v="10479161.869999964"/>
    <n v="1521113.2100000004"/>
    <n v="4156435.1099999961"/>
    <n v="20479494.51999997"/>
    <n v="6693239.2000000002"/>
    <n v="0"/>
    <n v="0"/>
  </r>
  <r>
    <x v="11"/>
    <x v="8"/>
    <n v="624961714.85761523"/>
    <n v="558955339.4398104"/>
    <n v="28901147.260333184"/>
    <n v="16625740.154545058"/>
    <n v="20479488.569999982"/>
    <n v="-2.3846272379159927E-3"/>
    <n v="0"/>
    <n v="0"/>
  </r>
  <r>
    <x v="12"/>
    <x v="0"/>
    <n v="1465515377.1501071"/>
    <n v="1305696614.3900876"/>
    <n v="79079114.560000032"/>
    <n v="68001260.820000067"/>
    <n v="12738387.38000001"/>
    <n v="0"/>
    <n v="138730"/>
    <n v="171756"/>
  </r>
  <r>
    <x v="12"/>
    <x v="1"/>
    <n v="109709184.81000035"/>
    <n v="76626249.120000169"/>
    <n v="15319942.650000008"/>
    <n v="14314233.770000009"/>
    <n v="3448759.2699999996"/>
    <n v="0"/>
    <n v="9393"/>
    <n v="10416"/>
  </r>
  <r>
    <x v="12"/>
    <x v="2"/>
    <n v="21106792.830000006"/>
    <n v="257317.69000000003"/>
    <n v="1799393.5600000003"/>
    <n v="5741006.629999998"/>
    <n v="9657576.2800000031"/>
    <n v="3651498.6700000004"/>
    <n v="761"/>
    <n v="761"/>
  </r>
  <r>
    <x v="12"/>
    <x v="3"/>
    <n v="210006127.55999506"/>
    <n v="0"/>
    <n v="0"/>
    <n v="0"/>
    <n v="151474708.33999678"/>
    <n v="58531419.220000148"/>
    <n v="18710"/>
    <n v="22997"/>
  </r>
  <r>
    <x v="12"/>
    <x v="4"/>
    <n v="0"/>
    <n v="0"/>
    <n v="0"/>
    <n v="0"/>
    <n v="0"/>
    <n v="0"/>
    <n v="0"/>
    <n v="0"/>
  </r>
  <r>
    <x v="12"/>
    <x v="5"/>
    <n v="1806337482.3501024"/>
    <n v="0"/>
    <n v="0"/>
    <n v="0"/>
    <n v="0"/>
    <n v="0"/>
    <n v="0"/>
    <n v="0"/>
  </r>
  <r>
    <x v="12"/>
    <x v="6"/>
    <n v="145632422.08000073"/>
    <n v="99240018.390000731"/>
    <n v="20256867.590000007"/>
    <n v="22091714.979999989"/>
    <n v="4043821.1200000006"/>
    <n v="0"/>
    <n v="0"/>
    <n v="0"/>
  </r>
  <r>
    <x v="12"/>
    <x v="7"/>
    <n v="207769982.23999989"/>
    <n v="27052974.62999998"/>
    <n v="5822771.7200000184"/>
    <n v="22029642.889999982"/>
    <n v="90681675.109999731"/>
    <n v="62182917.89000015"/>
    <n v="0"/>
    <n v="0"/>
  </r>
  <r>
    <x v="12"/>
    <x v="8"/>
    <n v="0"/>
    <n v="0"/>
    <n v="0"/>
    <n v="0"/>
    <n v="0"/>
    <n v="0"/>
    <n v="0"/>
    <n v="0"/>
  </r>
  <r>
    <x v="13"/>
    <x v="0"/>
    <n v="650135002.17999792"/>
    <n v="643292139.70999801"/>
    <n v="6147994.6800000006"/>
    <n v="0"/>
    <n v="0"/>
    <n v="694867.78999999992"/>
    <n v="2568"/>
    <n v="4438"/>
  </r>
  <r>
    <x v="13"/>
    <x v="1"/>
    <n v="10149317.07"/>
    <n v="10149317.07"/>
    <n v="0"/>
    <n v="0"/>
    <n v="0"/>
    <n v="0"/>
    <n v="6"/>
    <n v="16"/>
  </r>
  <r>
    <x v="13"/>
    <x v="2"/>
    <n v="12939026.469999999"/>
    <n v="5349651.5799999991"/>
    <n v="6512753.2199999997"/>
    <n v="0"/>
    <n v="250235.49"/>
    <n v="826386.18"/>
    <n v="16"/>
    <n v="28"/>
  </r>
  <r>
    <x v="13"/>
    <x v="3"/>
    <n v="5085397.5799999991"/>
    <n v="869760.67999999993"/>
    <n v="0"/>
    <n v="0"/>
    <n v="1265752.0099999998"/>
    <n v="2949884.8899999997"/>
    <n v="60"/>
    <n v="71"/>
  </r>
  <r>
    <x v="13"/>
    <x v="4"/>
    <n v="3182196.71"/>
    <n v="36046.910000000003"/>
    <n v="0"/>
    <n v="0"/>
    <n v="0"/>
    <n v="3146149.8"/>
    <n v="73"/>
    <n v="75"/>
  </r>
  <r>
    <x v="13"/>
    <x v="5"/>
    <n v="681490940.00999808"/>
    <n v="659696915.94999802"/>
    <n v="12660747.9"/>
    <n v="0"/>
    <n v="1515987.4999999998"/>
    <n v="7617288.6599999992"/>
    <n v="2723"/>
    <n v="4628"/>
  </r>
  <r>
    <x v="13"/>
    <x v="6"/>
    <n v="36219693.152349144"/>
    <n v="35417796.814288147"/>
    <n v="801896.33806099999"/>
    <n v="0"/>
    <n v="0"/>
    <n v="0"/>
    <n v="0"/>
    <n v="0"/>
  </r>
  <r>
    <x v="13"/>
    <x v="7"/>
    <n v="16197490.057400007"/>
    <n v="7149075.4362351075"/>
    <n v="673132.21205089998"/>
    <n v="0"/>
    <n v="757993.74911400001"/>
    <n v="7617288.6600000001"/>
    <n v="0"/>
    <n v="0"/>
  </r>
  <r>
    <x v="13"/>
    <x v="8"/>
    <n v="701513143.10494721"/>
    <n v="687965637.32805109"/>
    <n v="12789512.0260101"/>
    <n v="0"/>
    <n v="757993.75088599976"/>
    <n v="0"/>
    <n v="0"/>
    <n v="0"/>
  </r>
  <r>
    <x v="14"/>
    <x v="0"/>
    <n v="47335319.909999996"/>
    <n v="43096133.189999998"/>
    <n v="970133.3"/>
    <n v="1276362.98"/>
    <n v="1121362.3500000001"/>
    <n v="871328.09"/>
    <n v="2340"/>
    <n v="2371"/>
  </r>
  <r>
    <x v="14"/>
    <x v="1"/>
    <n v="36129.11"/>
    <n v="36129.11"/>
    <n v="0"/>
    <n v="0"/>
    <n v="0"/>
    <n v="0"/>
    <n v="1"/>
    <n v="1"/>
  </r>
  <r>
    <x v="14"/>
    <x v="2"/>
    <n v="216395.91"/>
    <n v="0"/>
    <n v="64883.94"/>
    <n v="0"/>
    <n v="39081.879999999997"/>
    <n v="112430.09"/>
    <n v="16"/>
    <n v="16"/>
  </r>
  <r>
    <x v="14"/>
    <x v="3"/>
    <n v="3607873.58"/>
    <n v="0"/>
    <n v="0"/>
    <n v="0"/>
    <n v="589704.72"/>
    <n v="3018168.86"/>
    <n v="164"/>
    <n v="172"/>
  </r>
  <r>
    <x v="14"/>
    <x v="4"/>
    <n v="0"/>
    <n v="0"/>
    <n v="0"/>
    <n v="0"/>
    <n v="0"/>
    <n v="0"/>
    <n v="0"/>
    <n v="0"/>
  </r>
  <r>
    <x v="14"/>
    <x v="5"/>
    <n v="51195718.50999999"/>
    <n v="43132262.299999997"/>
    <n v="1035017.24"/>
    <n v="1276362.98"/>
    <n v="1750148.95"/>
    <n v="4001927.04"/>
    <n v="2521"/>
    <n v="2560"/>
  </r>
  <r>
    <x v="14"/>
    <x v="6"/>
    <n v="1206916.2999999998"/>
    <n v="1043396.63"/>
    <n v="30707.8"/>
    <n v="132811.87"/>
    <n v="0"/>
    <n v="0"/>
    <n v="2560"/>
    <n v="2560"/>
  </r>
  <r>
    <x v="14"/>
    <x v="7"/>
    <n v="6201896.6899999995"/>
    <n v="304290.59999999998"/>
    <n v="649773.97"/>
    <n v="925035.05"/>
    <n v="4267963.43"/>
    <n v="54833.64"/>
    <n v="2560"/>
    <n v="2560"/>
  </r>
  <r>
    <x v="14"/>
    <x v="8"/>
    <n v="46200738.11999999"/>
    <n v="43871368.329999998"/>
    <n v="415951.07000000007"/>
    <n v="484139.80000000005"/>
    <n v="-2517814.4799999995"/>
    <n v="3947093.4"/>
    <n v="0"/>
    <n v="0"/>
  </r>
  <r>
    <x v="15"/>
    <x v="0"/>
    <n v="834625221.44000006"/>
    <n v="828940356.54999828"/>
    <n v="3131401.7399999988"/>
    <n v="2553463.1500000004"/>
    <n v="0"/>
    <n v="0"/>
    <n v="24998"/>
    <n v="29379"/>
  </r>
  <r>
    <x v="15"/>
    <x v="1"/>
    <n v="0"/>
    <n v="0"/>
    <n v="0"/>
    <n v="0"/>
    <n v="0"/>
    <n v="0"/>
    <n v="0"/>
    <n v="0"/>
  </r>
  <r>
    <x v="15"/>
    <x v="2"/>
    <n v="217762.98"/>
    <n v="37384.770000000004"/>
    <n v="99066.559999999998"/>
    <n v="0"/>
    <n v="0"/>
    <n v="81311.649999999994"/>
    <n v="5"/>
    <n v="5"/>
  </r>
  <r>
    <x v="15"/>
    <x v="3"/>
    <n v="4276354.4000000013"/>
    <n v="182752.83"/>
    <n v="43406.970000000008"/>
    <n v="95491.760000000009"/>
    <n v="2009660.0899999989"/>
    <n v="1945042.7500000005"/>
    <n v="393"/>
    <n v="435"/>
  </r>
  <r>
    <x v="15"/>
    <x v="4"/>
    <n v="798989.35000000021"/>
    <n v="0"/>
    <n v="0"/>
    <n v="0"/>
    <n v="0"/>
    <n v="798989.35000000021"/>
    <n v="39"/>
    <n v="42"/>
  </r>
  <r>
    <x v="15"/>
    <x v="5"/>
    <n v="839918328.17000008"/>
    <n v="829160494.14999831"/>
    <n v="3273875.2699999991"/>
    <n v="2648954.91"/>
    <n v="2009660.0899999989"/>
    <n v="2825343.7500000005"/>
    <n v="25435"/>
    <n v="29861"/>
  </r>
  <r>
    <x v="15"/>
    <x v="6"/>
    <n v="39403692.639999934"/>
    <n v="39229574.119999863"/>
    <n v="112776.58999999992"/>
    <n v="61341.930000000008"/>
    <n v="0"/>
    <n v="0"/>
    <n v="0"/>
    <n v="0"/>
  </r>
  <r>
    <x v="15"/>
    <x v="7"/>
    <n v="18864506.590000022"/>
    <n v="10782437.720000077"/>
    <n v="1156420.8499999996"/>
    <n v="2134164.5500000003"/>
    <n v="1965285.2899999989"/>
    <n v="2826198.1799999997"/>
    <n v="0"/>
    <n v="0"/>
  </r>
  <r>
    <x v="15"/>
    <x v="8"/>
    <n v="860457514.22000003"/>
    <n v="857607630.54999816"/>
    <n v="2230231.0099999993"/>
    <n v="576132.29"/>
    <n v="44374.800000000047"/>
    <n v="-854.42999999923632"/>
    <n v="0"/>
    <n v="0"/>
  </r>
  <r>
    <x v="16"/>
    <x v="0"/>
    <n v="856750888.46000004"/>
    <n v="835124385.88999999"/>
    <n v="8884088.8700000029"/>
    <n v="5966710.5799999963"/>
    <n v="4775255.0900000026"/>
    <n v="2000448.03"/>
    <n v="55387"/>
    <n v="65382"/>
  </r>
  <r>
    <x v="16"/>
    <x v="1"/>
    <n v="0"/>
    <n v="0"/>
    <n v="0"/>
    <n v="0"/>
    <n v="0"/>
    <n v="0"/>
    <n v="0"/>
    <n v="0"/>
  </r>
  <r>
    <x v="16"/>
    <x v="2"/>
    <n v="363126"/>
    <n v="358919"/>
    <n v="4207"/>
    <n v="0"/>
    <n v="0"/>
    <n v="0"/>
    <n v="3"/>
    <n v="3"/>
  </r>
  <r>
    <x v="16"/>
    <x v="3"/>
    <n v="9977064.4399999939"/>
    <n v="0"/>
    <n v="0"/>
    <n v="0"/>
    <n v="0"/>
    <n v="9977064.4399999939"/>
    <n v="1371"/>
    <n v="1415"/>
  </r>
  <r>
    <x v="16"/>
    <x v="4"/>
    <n v="0"/>
    <n v="0"/>
    <n v="0"/>
    <n v="0"/>
    <n v="0"/>
    <n v="0"/>
    <n v="0"/>
    <n v="0"/>
  </r>
  <r>
    <x v="16"/>
    <x v="5"/>
    <n v="867091078.89999998"/>
    <n v="835483304.88999999"/>
    <n v="8888295.8700000029"/>
    <n v="5966710.5799999963"/>
    <n v="4775255.0900000026"/>
    <n v="11977512.469999993"/>
    <n v="56761"/>
    <n v="66800"/>
  </r>
  <r>
    <x v="16"/>
    <x v="6"/>
    <n v="37924443.450000003"/>
    <n v="36647810.090000004"/>
    <n v="470629.9000000002"/>
    <n v="396732.44999999995"/>
    <n v="88920.349999999948"/>
    <n v="320350.66000000009"/>
    <n v="0"/>
    <n v="0"/>
  </r>
  <r>
    <x v="16"/>
    <x v="7"/>
    <n v="24713191.059999846"/>
    <n v="8629241.0799998473"/>
    <n v="463648.88999999955"/>
    <n v="1255160.6399999994"/>
    <n v="2387627.9799999995"/>
    <n v="11977512.470000001"/>
    <n v="0"/>
    <n v="0"/>
  </r>
  <r>
    <x v="16"/>
    <x v="8"/>
    <n v="880302331.2900002"/>
    <n v="863501873.90000021"/>
    <n v="8895276.8800000045"/>
    <n v="5108282.3899999969"/>
    <n v="2476547.4600000028"/>
    <n v="320350.6599999927"/>
    <n v="0"/>
    <n v="0"/>
  </r>
  <r>
    <x v="17"/>
    <x v="0"/>
    <n v="20707997.690000001"/>
    <n v="20028552.260000002"/>
    <n v="348876.32"/>
    <n v="240263.99"/>
    <n v="90305.12"/>
    <n v="0"/>
    <n v="706"/>
    <n v="720"/>
  </r>
  <r>
    <x v="17"/>
    <x v="1"/>
    <n v="0"/>
    <n v="0"/>
    <n v="0"/>
    <n v="0"/>
    <n v="0"/>
    <n v="0"/>
    <n v="0"/>
    <n v="0"/>
  </r>
  <r>
    <x v="17"/>
    <x v="2"/>
    <n v="0"/>
    <n v="0"/>
    <n v="0"/>
    <n v="0"/>
    <n v="0"/>
    <n v="0"/>
    <n v="0"/>
    <n v="0"/>
  </r>
  <r>
    <x v="17"/>
    <x v="3"/>
    <n v="1566257.79"/>
    <n v="1621.37"/>
    <n v="2150.96"/>
    <n v="3134.76"/>
    <n v="224960.46"/>
    <n v="1334390.24"/>
    <n v="140"/>
    <n v="140"/>
  </r>
  <r>
    <x v="17"/>
    <x v="4"/>
    <n v="0"/>
    <n v="0"/>
    <n v="0"/>
    <n v="0"/>
    <n v="0"/>
    <n v="0"/>
    <n v="0"/>
    <n v="0"/>
  </r>
  <r>
    <x v="17"/>
    <x v="5"/>
    <n v="22274255.48"/>
    <n v="20030173.630000003"/>
    <n v="351027.28"/>
    <n v="243398.75"/>
    <n v="315265.57999999996"/>
    <n v="1334390.24"/>
    <n v="846"/>
    <n v="860"/>
  </r>
  <r>
    <x v="17"/>
    <x v="9"/>
    <n v="633537.4"/>
    <n v="539416.93999999994"/>
    <n v="40983.35"/>
    <n v="38410.800000000003"/>
    <n v="14726.31"/>
    <n v="0"/>
    <n v="0"/>
    <n v="0"/>
  </r>
  <r>
    <x v="17"/>
    <x v="7"/>
    <n v="1894909.57"/>
    <n v="336655.42"/>
    <n v="17551.34"/>
    <n v="48679.75"/>
    <n v="157632.82"/>
    <n v="1334390.24"/>
    <n v="0"/>
    <n v="0"/>
  </r>
  <r>
    <x v="17"/>
    <x v="8"/>
    <n v="21012883.309999999"/>
    <n v="20232935.150000002"/>
    <n v="374459.29"/>
    <n v="233129.8"/>
    <n v="172359.06999999995"/>
    <n v="0"/>
    <n v="0"/>
    <n v="0"/>
  </r>
  <r>
    <x v="18"/>
    <x v="0"/>
    <n v="327118957.5"/>
    <n v="320916048.24000001"/>
    <n v="3051763.97"/>
    <n v="1253521.22"/>
    <n v="1124500.9099999999"/>
    <n v="773123.17"/>
    <n v="6408"/>
    <n v="6647"/>
  </r>
  <r>
    <x v="18"/>
    <x v="1"/>
    <n v="2536010.5"/>
    <n v="2536010.5699999998"/>
    <n v="0"/>
    <n v="0"/>
    <n v="0"/>
    <n v="0"/>
    <n v="12"/>
    <n v="13"/>
  </r>
  <r>
    <x v="18"/>
    <x v="2"/>
    <n v="3532464.41"/>
    <n v="880476.87"/>
    <n v="1910111.94"/>
    <n v="280122.98"/>
    <n v="155449.4"/>
    <n v="306303.25"/>
    <n v="20"/>
    <n v="20"/>
  </r>
  <r>
    <x v="18"/>
    <x v="3"/>
    <n v="6925711.5999999996"/>
    <n v="0"/>
    <n v="0"/>
    <n v="37937.769999999997"/>
    <n v="723232.66"/>
    <n v="6164541.0899999999"/>
    <n v="216"/>
    <n v="218"/>
  </r>
  <r>
    <x v="18"/>
    <x v="4"/>
    <n v="323304.5"/>
    <n v="0"/>
    <n v="0"/>
    <n v="0"/>
    <n v="0"/>
    <n v="323304.45"/>
    <n v="1"/>
    <n v="1"/>
  </r>
  <r>
    <x v="18"/>
    <x v="5"/>
    <n v="340436448.49000007"/>
    <n v="324332535.68000001"/>
    <n v="4961875.91"/>
    <n v="1571581.97"/>
    <n v="2003182.9699999997"/>
    <n v="7567271.96"/>
    <n v="6657"/>
    <n v="6899"/>
  </r>
  <r>
    <x v="18"/>
    <x v="6"/>
    <n v="9457283.9711949639"/>
    <n v="9163468.2300699633"/>
    <n v="181267.61188099999"/>
    <n v="112505.02198399999"/>
    <n v="0"/>
    <n v="43.107259999999997"/>
    <n v="0"/>
    <n v="0"/>
  </r>
  <r>
    <x v="18"/>
    <x v="7"/>
    <n v="12787248.235877022"/>
    <n v="3624365.0914300224"/>
    <n v="257157.45236599995"/>
    <n v="336817.57715399994"/>
    <n v="1001593.060761"/>
    <n v="7567315.0541659985"/>
    <n v="0"/>
    <n v="0"/>
  </r>
  <r>
    <x v="18"/>
    <x v="8"/>
    <n v="337106484.22531801"/>
    <n v="329871638.81863993"/>
    <n v="4885986.0695150001"/>
    <n v="1347269.4148300001"/>
    <n v="1001589.9092389997"/>
    <n v="1.3094001449644566E-2"/>
    <n v="0"/>
    <n v="0"/>
  </r>
  <r>
    <x v="19"/>
    <x v="0"/>
    <n v="17591383.210000001"/>
    <n v="16929041.440000001"/>
    <n v="377313.28000000003"/>
    <n v="285028.49"/>
    <n v="0"/>
    <n v="0"/>
    <n v="1154"/>
    <n v="1154"/>
  </r>
  <r>
    <x v="19"/>
    <x v="1"/>
    <n v="0"/>
    <n v="0"/>
    <n v="0"/>
    <n v="0"/>
    <n v="0"/>
    <n v="0"/>
    <n v="0"/>
    <n v="0"/>
  </r>
  <r>
    <x v="19"/>
    <x v="2"/>
    <n v="49037.21"/>
    <n v="49037.21"/>
    <n v="0"/>
    <n v="0"/>
    <n v="0"/>
    <n v="0"/>
    <n v="3"/>
    <n v="3"/>
  </r>
  <r>
    <x v="19"/>
    <x v="3"/>
    <n v="1491031.19"/>
    <n v="664.86"/>
    <n v="14710.88"/>
    <n v="7563.78"/>
    <n v="278202.5"/>
    <n v="1189889.17"/>
    <n v="120"/>
    <n v="120"/>
  </r>
  <r>
    <x v="19"/>
    <x v="4"/>
    <n v="0"/>
    <n v="0"/>
    <n v="0"/>
    <n v="0"/>
    <n v="0"/>
    <n v="0"/>
    <n v="0"/>
    <n v="0"/>
  </r>
  <r>
    <x v="19"/>
    <x v="5"/>
    <n v="19131451.610000003"/>
    <n v="16978743.510000002"/>
    <n v="392024.16000000003"/>
    <n v="292592.27"/>
    <n v="278202.5"/>
    <n v="1189889.17"/>
    <n v="1277"/>
    <n v="1277"/>
  </r>
  <r>
    <x v="19"/>
    <x v="6"/>
    <n v="689172.22"/>
    <n v="362519.81"/>
    <n v="10491.43"/>
    <n v="8109.49"/>
    <n v="15170.25"/>
    <n v="292881.24"/>
    <n v="0"/>
    <n v="0"/>
  </r>
  <r>
    <x v="19"/>
    <x v="7"/>
    <n v="1584444.75"/>
    <n v="174388.74"/>
    <n v="20291.46"/>
    <n v="60774.07"/>
    <n v="139101.31"/>
    <n v="1189889.17"/>
    <n v="0"/>
    <n v="0"/>
  </r>
  <r>
    <x v="19"/>
    <x v="8"/>
    <n v="18236179.080000002"/>
    <n v="17166874.580000002"/>
    <n v="382224.13"/>
    <n v="239927.69"/>
    <n v="154271.44"/>
    <n v="292881.24"/>
    <n v="0"/>
    <n v="0"/>
  </r>
  <r>
    <x v="20"/>
    <x v="0"/>
    <n v="1319188200.7700577"/>
    <n v="1232307099.6300576"/>
    <n v="52908150.669999965"/>
    <n v="33950002.789999999"/>
    <n v="22947.679999999997"/>
    <n v="0"/>
    <n v="96831"/>
    <n v="129367"/>
  </r>
  <r>
    <x v="20"/>
    <x v="1"/>
    <n v="0"/>
    <n v="0"/>
    <n v="0"/>
    <n v="0"/>
    <n v="0"/>
    <n v="0"/>
    <n v="0"/>
    <n v="0"/>
  </r>
  <r>
    <x v="20"/>
    <x v="2"/>
    <n v="0"/>
    <n v="0"/>
    <n v="0"/>
    <n v="0"/>
    <n v="0"/>
    <n v="0"/>
    <n v="0"/>
    <n v="0"/>
  </r>
  <r>
    <x v="20"/>
    <x v="3"/>
    <n v="81501291.959999993"/>
    <n v="2886485.290000001"/>
    <n v="1007264.7900000004"/>
    <n v="670892.54999999993"/>
    <n v="76936649.329999998"/>
    <n v="0"/>
    <n v="5201"/>
    <n v="6893"/>
  </r>
  <r>
    <x v="20"/>
    <x v="4"/>
    <n v="0"/>
    <n v="0"/>
    <n v="0"/>
    <n v="0"/>
    <n v="0"/>
    <n v="0"/>
    <n v="0"/>
    <n v="0"/>
  </r>
  <r>
    <x v="20"/>
    <x v="5"/>
    <n v="1400689492.7300577"/>
    <n v="1235193584.9200575"/>
    <n v="53915415.459999964"/>
    <n v="34620895.339999996"/>
    <n v="76959597.010000005"/>
    <n v="0"/>
    <n v="102032"/>
    <n v="136260"/>
  </r>
  <r>
    <x v="20"/>
    <x v="6"/>
    <n v="58916446.690073632"/>
    <n v="47402639.0681872"/>
    <n v="6131526.5401676949"/>
    <n v="5382281.0817187382"/>
    <n v="0"/>
    <n v="0"/>
    <n v="0"/>
    <n v="0"/>
  </r>
  <r>
    <x v="20"/>
    <x v="7"/>
    <n v="75134705.369116217"/>
    <n v="25651924.479764082"/>
    <n v="3002347.1000083862"/>
    <n v="8000635.2843437558"/>
    <n v="38479798.505000003"/>
    <n v="0"/>
    <n v="0"/>
    <n v="0"/>
  </r>
  <r>
    <x v="20"/>
    <x v="8"/>
    <n v="1384471234.0510151"/>
    <n v="1256944299.5084808"/>
    <n v="57044594.900159277"/>
    <n v="32002541.137374975"/>
    <n v="38479798.505000003"/>
    <n v="0"/>
    <n v="0"/>
    <n v="0"/>
  </r>
  <r>
    <x v="21"/>
    <x v="0"/>
    <n v="60770893.100000001"/>
    <n v="60138871.399999999"/>
    <n v="199474.89"/>
    <n v="268456.90000000002"/>
    <n v="153011.51999999999"/>
    <n v="11078.39"/>
    <n v="5579"/>
    <n v="5840"/>
  </r>
  <r>
    <x v="21"/>
    <x v="1"/>
    <n v="0"/>
    <n v="0"/>
    <n v="0"/>
    <n v="0"/>
    <n v="0"/>
    <n v="0"/>
    <n v="0"/>
    <n v="0"/>
  </r>
  <r>
    <x v="21"/>
    <x v="2"/>
    <n v="32604.59"/>
    <n v="32604.59"/>
    <n v="0"/>
    <n v="0"/>
    <n v="0"/>
    <n v="0"/>
    <n v="1"/>
    <n v="1"/>
  </r>
  <r>
    <x v="21"/>
    <x v="3"/>
    <n v="1386335.57"/>
    <n v="0"/>
    <n v="0"/>
    <n v="0"/>
    <n v="5197.5600000000004"/>
    <n v="1381138.01"/>
    <n v="311"/>
    <n v="311"/>
  </r>
  <r>
    <x v="21"/>
    <x v="4"/>
    <n v="0"/>
    <n v="0"/>
    <n v="0"/>
    <n v="0"/>
    <n v="0"/>
    <n v="0"/>
    <n v="0"/>
    <n v="0"/>
  </r>
  <r>
    <x v="21"/>
    <x v="5"/>
    <n v="62189833.260000005"/>
    <n v="0"/>
    <n v="0"/>
    <n v="0"/>
    <n v="0"/>
    <n v="0"/>
    <n v="0"/>
    <n v="0"/>
  </r>
  <r>
    <x v="21"/>
    <x v="6"/>
    <n v="2116480.4700000002"/>
    <n v="2096768.97"/>
    <n v="5960.11"/>
    <n v="13751.39"/>
    <n v="0"/>
    <n v="0"/>
    <n v="0"/>
    <n v="0"/>
  </r>
  <r>
    <x v="21"/>
    <x v="7"/>
    <n v="2184884.2435529991"/>
    <n v="640170.5745979991"/>
    <n v="10271.746844999998"/>
    <n v="56441.656660000001"/>
    <n v="85783.047449999984"/>
    <n v="1392217.2180000001"/>
    <n v="0"/>
    <n v="0"/>
  </r>
  <r>
    <x v="21"/>
    <x v="8"/>
    <n v="62121429.490000002"/>
    <n v="0"/>
    <n v="0"/>
    <n v="0"/>
    <n v="0"/>
    <n v="0"/>
    <n v="0"/>
    <n v="0"/>
  </r>
  <r>
    <x v="22"/>
    <x v="0"/>
    <n v="65807243.719999991"/>
    <n v="61062759.479999997"/>
    <n v="1654265.85"/>
    <n v="1493778.23"/>
    <n v="1596440.16"/>
    <n v="0"/>
    <n v="6332"/>
    <n v="6332"/>
  </r>
  <r>
    <x v="22"/>
    <x v="1"/>
    <n v="0"/>
    <n v="0"/>
    <n v="0"/>
    <n v="0"/>
    <n v="0"/>
    <n v="0"/>
    <n v="0"/>
    <n v="0"/>
  </r>
  <r>
    <x v="22"/>
    <x v="2"/>
    <n v="0"/>
    <n v="0"/>
    <n v="0"/>
    <n v="0"/>
    <n v="0"/>
    <n v="0"/>
    <n v="0"/>
    <n v="0"/>
  </r>
  <r>
    <x v="22"/>
    <x v="3"/>
    <n v="9414047.9700000007"/>
    <n v="0"/>
    <n v="0"/>
    <n v="0"/>
    <n v="0"/>
    <n v="9414047.9700000007"/>
    <n v="2066"/>
    <n v="2066"/>
  </r>
  <r>
    <x v="22"/>
    <x v="4"/>
    <n v="5383842.1799999997"/>
    <n v="0"/>
    <n v="0"/>
    <n v="0"/>
    <n v="0"/>
    <n v="5383842.1799999997"/>
    <n v="1138"/>
    <n v="1138"/>
  </r>
  <r>
    <x v="22"/>
    <x v="5"/>
    <n v="80605133.870000005"/>
    <n v="61062759.479999997"/>
    <n v="1654265.85"/>
    <n v="1493778.23"/>
    <n v="1596440.16"/>
    <n v="14797890.15"/>
    <n v="0"/>
    <n v="0"/>
  </r>
  <r>
    <x v="22"/>
    <x v="6"/>
    <n v="1729088.48"/>
    <n v="355935.42"/>
    <n v="145096.76"/>
    <n v="136279.54999999999"/>
    <n v="133121.34"/>
    <n v="958655.41"/>
    <n v="0"/>
    <n v="0"/>
  </r>
  <r>
    <x v="22"/>
    <x v="7"/>
    <n v="16689745.700000001"/>
    <n v="610993.07999999996"/>
    <n v="85838.24"/>
    <n v="319264.92"/>
    <n v="875758.65"/>
    <n v="14797890.810000001"/>
    <n v="0"/>
    <n v="0"/>
  </r>
  <r>
    <x v="22"/>
    <x v="8"/>
    <n v="65644476.650000006"/>
    <n v="60807701.82"/>
    <n v="1713524.37"/>
    <n v="1310792.8600000001"/>
    <n v="853802.85"/>
    <n v="958654.75"/>
    <n v="9536"/>
    <n v="9536"/>
  </r>
  <r>
    <x v="23"/>
    <x v="0"/>
    <n v="122448282.78703548"/>
    <n v="118539001.43038969"/>
    <n v="2876409.3038461702"/>
    <n v="990214.19405560696"/>
    <n v="42657.858744012352"/>
    <n v="0"/>
    <n v="5482"/>
    <n v="5482"/>
  </r>
  <r>
    <x v="23"/>
    <x v="1"/>
    <n v="0"/>
    <n v="0"/>
    <n v="0"/>
    <n v="0"/>
    <n v="0"/>
    <n v="0"/>
    <n v="0"/>
    <n v="0"/>
  </r>
  <r>
    <x v="23"/>
    <x v="2"/>
    <n v="0"/>
    <n v="0"/>
    <n v="0"/>
    <n v="0"/>
    <n v="0"/>
    <n v="0"/>
    <n v="0"/>
    <n v="0"/>
  </r>
  <r>
    <x v="23"/>
    <x v="3"/>
    <n v="3061630.7029645406"/>
    <n v="0"/>
    <n v="0"/>
    <n v="0"/>
    <n v="2586201.1714638169"/>
    <n v="475429.53150072385"/>
    <n v="179"/>
    <n v="179"/>
  </r>
  <r>
    <x v="23"/>
    <x v="4"/>
    <n v="0"/>
    <n v="0"/>
    <n v="0"/>
    <n v="0"/>
    <n v="0"/>
    <n v="0"/>
    <n v="0"/>
    <n v="0"/>
  </r>
  <r>
    <x v="23"/>
    <x v="5"/>
    <n v="125509913.49000002"/>
    <n v="0"/>
    <n v="0"/>
    <n v="0"/>
    <n v="0"/>
    <n v="0"/>
    <n v="0"/>
    <n v="0"/>
  </r>
  <r>
    <x v="23"/>
    <x v="6"/>
    <n v="7300572.5599999996"/>
    <n v="0"/>
    <n v="0"/>
    <n v="0"/>
    <n v="0"/>
    <n v="0"/>
    <n v="0"/>
    <n v="0"/>
  </r>
  <r>
    <x v="23"/>
    <x v="7"/>
    <n v="13493992.35"/>
    <n v="0"/>
    <n v="0"/>
    <n v="0"/>
    <n v="0"/>
    <n v="0"/>
    <n v="0"/>
    <n v="0"/>
  </r>
  <r>
    <x v="23"/>
    <x v="8"/>
    <n v="119316493.70000003"/>
    <n v="0"/>
    <n v="0"/>
    <n v="0"/>
    <n v="0"/>
    <n v="0"/>
    <n v="0"/>
    <n v="0"/>
  </r>
  <r>
    <x v="24"/>
    <x v="0"/>
    <n v="178251715.58999932"/>
    <n v="167256807.93999931"/>
    <n v="3573303.3200000017"/>
    <n v="3983838.4000000008"/>
    <n v="3437765.93"/>
    <n v="0"/>
    <n v="17811"/>
    <n v="18891"/>
  </r>
  <r>
    <x v="24"/>
    <x v="1"/>
    <n v="0"/>
    <n v="0"/>
    <n v="0"/>
    <n v="0"/>
    <n v="0"/>
    <n v="0"/>
    <n v="0"/>
    <n v="0"/>
  </r>
  <r>
    <x v="24"/>
    <x v="2"/>
    <n v="0"/>
    <n v="0"/>
    <n v="0"/>
    <n v="0"/>
    <n v="0"/>
    <n v="0"/>
    <n v="0"/>
    <n v="0"/>
  </r>
  <r>
    <x v="24"/>
    <x v="3"/>
    <n v="11007522.389999991"/>
    <n v="0"/>
    <n v="0"/>
    <n v="0"/>
    <n v="0"/>
    <n v="11007522.389999991"/>
    <n v="2267"/>
    <n v="2278"/>
  </r>
  <r>
    <x v="24"/>
    <x v="4"/>
    <n v="0"/>
    <n v="0"/>
    <n v="0"/>
    <n v="0"/>
    <n v="0"/>
    <n v="0"/>
    <n v="0"/>
    <n v="0"/>
  </r>
  <r>
    <x v="24"/>
    <x v="5"/>
    <n v="189259237.9799993"/>
    <n v="167256807.93999931"/>
    <n v="3573303.3200000017"/>
    <n v="3983838.4000000008"/>
    <n v="3437765.93"/>
    <n v="11007522.389999991"/>
    <n v="20078"/>
    <n v="21169"/>
  </r>
  <r>
    <x v="24"/>
    <x v="6"/>
    <n v="37972992.349999979"/>
    <n v="35915465.579999976"/>
    <n v="619800.78999999957"/>
    <n v="673702.70000000019"/>
    <n v="764023.28000000038"/>
    <n v="0"/>
    <n v="0"/>
    <n v="0"/>
  </r>
  <r>
    <x v="24"/>
    <x v="7"/>
    <n v="16281303.155700006"/>
    <n v="2031722.7352000144"/>
    <n v="209655.20549999992"/>
    <n v="931508.22000000009"/>
    <n v="2100894.6050000004"/>
    <n v="11007522.389999991"/>
    <n v="0"/>
    <n v="0"/>
  </r>
  <r>
    <x v="24"/>
    <x v="8"/>
    <n v="0"/>
    <n v="0"/>
    <n v="0"/>
    <n v="0"/>
    <n v="0"/>
    <n v="0"/>
    <n v="0"/>
    <n v="0"/>
  </r>
  <r>
    <x v="25"/>
    <x v="0"/>
    <n v="48872115.509999998"/>
    <n v="47699191.909999996"/>
    <n v="1172923.6000000001"/>
    <n v="0"/>
    <n v="0"/>
    <n v="0"/>
    <n v="51"/>
    <n v="69"/>
  </r>
  <r>
    <x v="25"/>
    <x v="1"/>
    <n v="0"/>
    <n v="0"/>
    <n v="0"/>
    <n v="0"/>
    <n v="0"/>
    <n v="0"/>
    <n v="0"/>
    <n v="0"/>
  </r>
  <r>
    <x v="25"/>
    <x v="2"/>
    <n v="0"/>
    <n v="0"/>
    <n v="0"/>
    <n v="0"/>
    <n v="0"/>
    <n v="0"/>
    <n v="0"/>
    <n v="0"/>
  </r>
  <r>
    <x v="25"/>
    <x v="3"/>
    <n v="169561.79"/>
    <n v="0"/>
    <n v="0"/>
    <n v="0"/>
    <n v="169561.79"/>
    <n v="0"/>
    <n v="1"/>
    <n v="2"/>
  </r>
  <r>
    <x v="25"/>
    <x v="4"/>
    <n v="0"/>
    <n v="0"/>
    <n v="0"/>
    <n v="0"/>
    <n v="0"/>
    <n v="0"/>
    <n v="0"/>
    <n v="0"/>
  </r>
  <r>
    <x v="25"/>
    <x v="5"/>
    <n v="49041677.299999997"/>
    <n v="47699191.909999996"/>
    <n v="1172923.6000000001"/>
    <n v="0"/>
    <n v="169561.79"/>
    <n v="0"/>
    <n v="0"/>
    <n v="0"/>
  </r>
  <r>
    <x v="25"/>
    <x v="6"/>
    <n v="711594.94"/>
    <n v="648723"/>
    <n v="54855.839999999997"/>
    <n v="0"/>
    <n v="8016.1029059999992"/>
    <n v="0"/>
    <n v="0"/>
    <n v="0"/>
  </r>
  <r>
    <x v="25"/>
    <x v="7"/>
    <n v="627417.43084257992"/>
    <n v="483990.35"/>
    <n v="58646.18"/>
    <n v="0"/>
    <n v="84780.9"/>
    <n v="0"/>
    <n v="0"/>
    <n v="0"/>
  </r>
  <r>
    <x v="25"/>
    <x v="8"/>
    <n v="49125854.809157416"/>
    <n v="47863924.559999995"/>
    <n v="1169133.2600000002"/>
    <n v="0"/>
    <n v="92796.992905999999"/>
    <n v="0"/>
    <n v="52"/>
    <n v="71"/>
  </r>
  <r>
    <x v="26"/>
    <x v="0"/>
    <n v="16472778.199999999"/>
    <n v="16353248.17"/>
    <n v="70321.02"/>
    <n v="49209.01"/>
    <n v="0"/>
    <n v="0"/>
    <n v="971"/>
    <n v="979"/>
  </r>
  <r>
    <x v="26"/>
    <x v="1"/>
    <n v="28370.41"/>
    <n v="28370.41"/>
    <n v="0"/>
    <n v="0"/>
    <n v="0"/>
    <n v="0"/>
    <n v="2"/>
    <n v="2"/>
  </r>
  <r>
    <x v="26"/>
    <x v="2"/>
    <n v="39762.28"/>
    <n v="0"/>
    <n v="39762.28"/>
    <n v="0"/>
    <n v="0"/>
    <n v="0"/>
    <n v="1"/>
    <n v="1"/>
  </r>
  <r>
    <x v="26"/>
    <x v="3"/>
    <n v="247402.74"/>
    <n v="0"/>
    <n v="2278.7199999999998"/>
    <n v="0"/>
    <n v="85958.01"/>
    <n v="159166.01"/>
    <n v="31"/>
    <n v="31"/>
  </r>
  <r>
    <x v="26"/>
    <x v="4"/>
    <n v="0"/>
    <n v="0"/>
    <n v="0"/>
    <n v="0"/>
    <n v="0"/>
    <n v="0"/>
    <n v="0"/>
    <n v="0"/>
  </r>
  <r>
    <x v="26"/>
    <x v="5"/>
    <n v="16788313.629999999"/>
    <n v="16381618.58"/>
    <n v="112362.02"/>
    <n v="49209.01"/>
    <n v="85958.01"/>
    <n v="159166.01"/>
    <n v="0"/>
    <n v="0"/>
  </r>
  <r>
    <x v="26"/>
    <x v="6"/>
    <n v="732800.5199999999"/>
    <n v="702775.84"/>
    <n v="5690.01"/>
    <n v="4189.4799999999996"/>
    <n v="4649.84"/>
    <n v="15495.35"/>
    <n v="0"/>
    <n v="0"/>
  </r>
  <r>
    <x v="26"/>
    <x v="7"/>
    <n v="403847.22"/>
    <n v="185104.69"/>
    <n v="5908.87"/>
    <n v="10688.62"/>
    <n v="42979.03"/>
    <n v="159166.01"/>
    <n v="0"/>
    <n v="0"/>
  </r>
  <r>
    <x v="26"/>
    <x v="8"/>
    <n v="17117266.93"/>
    <n v="16899289.73"/>
    <n v="112143.16"/>
    <n v="42709.87"/>
    <n v="47628.819999999992"/>
    <n v="15495.350000000006"/>
    <n v="1005"/>
    <n v="1013"/>
  </r>
  <r>
    <x v="27"/>
    <x v="0"/>
    <n v="790041976.24000108"/>
    <n v="783737347.42000186"/>
    <n v="3282193.8500000006"/>
    <n v="1424316.8199999994"/>
    <n v="1400996.52"/>
    <n v="197121.63"/>
    <n v="31454"/>
    <n v="32167"/>
  </r>
  <r>
    <x v="27"/>
    <x v="1"/>
    <n v="880200.54"/>
    <n v="880200.54"/>
    <n v="0"/>
    <n v="0"/>
    <n v="0"/>
    <n v="0"/>
    <n v="9"/>
    <n v="11"/>
  </r>
  <r>
    <x v="27"/>
    <x v="2"/>
    <n v="267232.21999999997"/>
    <n v="0"/>
    <n v="267232.21999999997"/>
    <n v="0"/>
    <n v="0"/>
    <n v="0"/>
    <n v="5"/>
    <n v="5"/>
  </r>
  <r>
    <x v="27"/>
    <x v="3"/>
    <n v="5124536.5300000012"/>
    <n v="0"/>
    <n v="0"/>
    <n v="402331.11000000004"/>
    <n v="316038.33999999997"/>
    <n v="4406167.080000001"/>
    <n v="456"/>
    <n v="456"/>
  </r>
  <r>
    <x v="27"/>
    <x v="4"/>
    <n v="0"/>
    <n v="0"/>
    <n v="0"/>
    <n v="0"/>
    <n v="0"/>
    <n v="0"/>
    <n v="0"/>
    <n v="0"/>
  </r>
  <r>
    <x v="27"/>
    <x v="5"/>
    <n v="796313945.53000104"/>
    <n v="784617547.96000183"/>
    <n v="3549426.0700000003"/>
    <n v="1826647.9299999995"/>
    <n v="1717034.8599999999"/>
    <n v="4603288.7100000009"/>
    <n v="31924"/>
    <n v="32639"/>
  </r>
  <r>
    <x v="27"/>
    <x v="6"/>
    <n v="50799070.289999895"/>
    <n v="50454529.609999895"/>
    <n v="289934.84999999992"/>
    <n v="54605.83"/>
    <n v="0"/>
    <n v="0"/>
    <n v="0"/>
    <n v="0"/>
  </r>
  <r>
    <x v="27"/>
    <x v="7"/>
    <n v="17898321.262000002"/>
    <n v="11848162.984000001"/>
    <n v="199876.92600000001"/>
    <n v="377893.11200000002"/>
    <n v="859095.74000000011"/>
    <n v="4613292.5"/>
    <n v="0"/>
    <n v="0"/>
  </r>
  <r>
    <x v="27"/>
    <x v="8"/>
    <n v="829214694.55800176"/>
    <n v="823223914.58600175"/>
    <n v="3639483.9940000004"/>
    <n v="1503360.6479999996"/>
    <n v="857939.11999999976"/>
    <n v="-10003.789999999106"/>
    <n v="0"/>
    <n v="0"/>
  </r>
  <r>
    <x v="28"/>
    <x v="0"/>
    <n v="1162872230.8400006"/>
    <n v="1162872230.8400006"/>
    <n v="0"/>
    <n v="0"/>
    <n v="0"/>
    <n v="0"/>
    <n v="52198"/>
    <n v="52509"/>
  </r>
  <r>
    <x v="28"/>
    <x v="1"/>
    <n v="0"/>
    <n v="0"/>
    <n v="0"/>
    <n v="0"/>
    <n v="0"/>
    <n v="0"/>
    <n v="0"/>
    <n v="0"/>
  </r>
  <r>
    <x v="28"/>
    <x v="2"/>
    <n v="0"/>
    <n v="0"/>
    <n v="0"/>
    <n v="0"/>
    <n v="0"/>
    <n v="0"/>
    <n v="0"/>
    <n v="0"/>
  </r>
  <r>
    <x v="28"/>
    <x v="3"/>
    <n v="0"/>
    <n v="0"/>
    <n v="0"/>
    <n v="0"/>
    <n v="0"/>
    <n v="0"/>
    <n v="0"/>
    <n v="0"/>
  </r>
  <r>
    <x v="28"/>
    <x v="4"/>
    <n v="0"/>
    <n v="0"/>
    <n v="0"/>
    <n v="0"/>
    <n v="0"/>
    <n v="0"/>
    <n v="0"/>
    <n v="0"/>
  </r>
  <r>
    <x v="28"/>
    <x v="5"/>
    <n v="1162872230.8400006"/>
    <n v="1162872230.8400006"/>
    <n v="0"/>
    <n v="0"/>
    <n v="0"/>
    <n v="0"/>
    <n v="52198"/>
    <n v="52509"/>
  </r>
  <r>
    <x v="28"/>
    <x v="6"/>
    <n v="73063631.019998774"/>
    <n v="73063631.019998774"/>
    <n v="0"/>
    <n v="0"/>
    <n v="0"/>
    <n v="0"/>
    <n v="0"/>
    <n v="0"/>
  </r>
  <r>
    <x v="28"/>
    <x v="7"/>
    <n v="-88493007.710000962"/>
    <n v="-88493007.710000962"/>
    <n v="0"/>
    <n v="0"/>
    <n v="0"/>
    <n v="0"/>
    <n v="0"/>
    <n v="0"/>
  </r>
  <r>
    <x v="28"/>
    <x v="8"/>
    <n v="1147442854.1499984"/>
    <n v="1147442854.1499984"/>
    <n v="0"/>
    <n v="0"/>
    <n v="0"/>
    <n v="0"/>
    <n v="52198"/>
    <n v="52509"/>
  </r>
  <r>
    <x v="29"/>
    <x v="0"/>
    <n v="62666786.229999952"/>
    <n v="61587762.229999952"/>
    <n v="661477.19000000006"/>
    <n v="308740.92000000004"/>
    <n v="108805.89"/>
    <n v="0"/>
    <n v="3215"/>
    <n v="3245"/>
  </r>
  <r>
    <x v="29"/>
    <x v="1"/>
    <n v="319938.40000000002"/>
    <n v="319938.40000000002"/>
    <n v="0"/>
    <n v="0"/>
    <n v="0"/>
    <n v="0"/>
    <n v="2"/>
    <n v="2"/>
  </r>
  <r>
    <x v="29"/>
    <x v="2"/>
    <n v="166323.08000000002"/>
    <n v="111809.34"/>
    <n v="54513.74"/>
    <n v="0"/>
    <n v="0"/>
    <n v="0"/>
    <n v="4"/>
    <n v="4"/>
  </r>
  <r>
    <x v="29"/>
    <x v="3"/>
    <n v="3100794.9000000027"/>
    <n v="3105.38"/>
    <n v="12275.119999999999"/>
    <n v="34371.519999999997"/>
    <n v="580505.92000000016"/>
    <n v="2470536.9600000009"/>
    <n v="251"/>
    <n v="251"/>
  </r>
  <r>
    <x v="29"/>
    <x v="4"/>
    <n v="0"/>
    <n v="0"/>
    <n v="0"/>
    <n v="0"/>
    <n v="0"/>
    <n v="0"/>
    <n v="0"/>
    <n v="0"/>
  </r>
  <r>
    <x v="29"/>
    <x v="5"/>
    <n v="66253842.609999955"/>
    <n v="62022615.349999957"/>
    <n v="728266.05"/>
    <n v="343112.44000000006"/>
    <n v="689311.81000000017"/>
    <n v="2470536.9600000009"/>
    <n v="0"/>
    <n v="0"/>
  </r>
  <r>
    <x v="29"/>
    <x v="6"/>
    <n v="1309595.82"/>
    <n v="1264487.8599999999"/>
    <n v="31879.85"/>
    <n v="12859.760000000002"/>
    <n v="368.35"/>
    <n v="0"/>
    <n v="0"/>
    <n v="0"/>
  </r>
  <r>
    <x v="29"/>
    <x v="7"/>
    <n v="3581987.1200000127"/>
    <n v="657408.28000000073"/>
    <n v="38007.319999999992"/>
    <n v="71194.42"/>
    <n v="344840.14000000007"/>
    <n v="2470536.9600000009"/>
    <n v="0"/>
    <n v="0"/>
  </r>
  <r>
    <x v="29"/>
    <x v="8"/>
    <n v="63981451.309999935"/>
    <n v="62629694.929999955"/>
    <n v="722138.58000000007"/>
    <n v="284777.78000000009"/>
    <n v="344840.02000000008"/>
    <n v="0"/>
    <n v="3472"/>
    <n v="3502"/>
  </r>
  <r>
    <x v="30"/>
    <x v="0"/>
    <n v="415243934.66126984"/>
    <n v="411632694.46593076"/>
    <n v="539524.61588899989"/>
    <n v="1091606.3766160002"/>
    <n v="1630700.5357229998"/>
    <n v="349408.66711099999"/>
    <n v="7952"/>
    <n v="8445"/>
  </r>
  <r>
    <x v="30"/>
    <x v="1"/>
    <n v="0"/>
    <n v="0"/>
    <n v="0"/>
    <n v="0"/>
    <n v="0"/>
    <n v="0"/>
    <n v="0"/>
    <n v="0"/>
  </r>
  <r>
    <x v="30"/>
    <x v="2"/>
    <n v="6652533.4418620002"/>
    <n v="1035671.3197670002"/>
    <n v="688781.04036700004"/>
    <n v="1029979.313993"/>
    <n v="1437665.917534"/>
    <n v="2460435.8502009995"/>
    <n v="67"/>
    <n v="67"/>
  </r>
  <r>
    <x v="30"/>
    <x v="3"/>
    <n v="11133475.539879002"/>
    <n v="0"/>
    <n v="0"/>
    <n v="347237.600752"/>
    <n v="536197.35123500007"/>
    <n v="10250040.587892001"/>
    <n v="292"/>
    <n v="292"/>
  </r>
  <r>
    <x v="30"/>
    <x v="4"/>
    <n v="0"/>
    <n v="0"/>
    <n v="0"/>
    <n v="0"/>
    <n v="0"/>
    <n v="0"/>
    <n v="0"/>
    <n v="0"/>
  </r>
  <r>
    <x v="30"/>
    <x v="5"/>
    <n v="433029943.64301085"/>
    <n v="412668365.78569776"/>
    <n v="1228305.656256"/>
    <n v="2468823.2913610004"/>
    <n v="3604563.804492"/>
    <n v="13059885.105204001"/>
    <n v="0"/>
    <n v="0"/>
  </r>
  <r>
    <x v="30"/>
    <x v="6"/>
    <n v="20847294.451724965"/>
    <n v="20490459.019533966"/>
    <n v="89111.94369"/>
    <n v="252037.98822299999"/>
    <n v="15685.500278000001"/>
    <n v="0"/>
    <n v="0"/>
    <n v="0"/>
  </r>
  <r>
    <x v="30"/>
    <x v="7"/>
    <n v="19901301.012390006"/>
    <n v="4421243.469461007"/>
    <n v="65870.664461000008"/>
    <n v="544172.19433500001"/>
    <n v="1810129.5789289996"/>
    <n v="13059885.105204001"/>
    <n v="0"/>
    <n v="0"/>
  </r>
  <r>
    <x v="30"/>
    <x v="8"/>
    <n v="433975937.08234578"/>
    <n v="428737581.33577073"/>
    <n v="1251546.9354850003"/>
    <n v="2176689.0852490002"/>
    <n v="1810119.7258410002"/>
    <n v="0"/>
    <n v="8311"/>
    <n v="8804"/>
  </r>
  <r>
    <x v="31"/>
    <x v="0"/>
    <n v="18625002.370000001"/>
    <n v="17525262.030000001"/>
    <n v="1099740.3400000001"/>
    <n v="0"/>
    <n v="0"/>
    <n v="0"/>
    <n v="2176"/>
    <n v="2184"/>
  </r>
  <r>
    <x v="31"/>
    <x v="1"/>
    <n v="0"/>
    <n v="0"/>
    <n v="0"/>
    <n v="0"/>
    <n v="0"/>
    <n v="0"/>
    <s v="-"/>
    <s v="-"/>
  </r>
  <r>
    <x v="31"/>
    <x v="2"/>
    <n v="17834.68"/>
    <n v="0"/>
    <n v="17834.68"/>
    <n v="0"/>
    <n v="0"/>
    <n v="0"/>
    <n v="1"/>
    <n v="1"/>
  </r>
  <r>
    <x v="31"/>
    <x v="3"/>
    <n v="2584199.62"/>
    <n v="24666.51"/>
    <n v="110559.25"/>
    <n v="741429.57"/>
    <n v="545331.61"/>
    <n v="1162212.68"/>
    <n v="515"/>
    <n v="519"/>
  </r>
  <r>
    <x v="31"/>
    <x v="4"/>
    <n v="0"/>
    <n v="0"/>
    <n v="0"/>
    <n v="0"/>
    <n v="0"/>
    <n v="0"/>
    <s v="-"/>
    <s v="-"/>
  </r>
  <r>
    <x v="31"/>
    <x v="5"/>
    <n v="21227036.670000002"/>
    <n v="17549928.540000003"/>
    <n v="1228134.27"/>
    <n v="741429.57"/>
    <n v="545331.61"/>
    <n v="1162212.68"/>
    <n v="2692"/>
    <n v="2704"/>
  </r>
  <r>
    <x v="31"/>
    <x v="6"/>
    <n v="235263.83"/>
    <n v="166794.26"/>
    <n v="35986.449999999997"/>
    <n v="32483.119999999999"/>
    <n v="0"/>
    <n v="0"/>
    <s v="-"/>
    <s v="-"/>
  </r>
  <r>
    <x v="31"/>
    <x v="7"/>
    <n v="1831603.58"/>
    <n v="178736.14"/>
    <n v="63206.17"/>
    <n v="154782.51999999999"/>
    <n v="272666.07"/>
    <n v="1162212.68"/>
    <s v="-"/>
    <s v="-"/>
  </r>
  <r>
    <x v="31"/>
    <x v="8"/>
    <n v="19630696.920000002"/>
    <n v="17537986.660000004"/>
    <n v="1200914.55"/>
    <n v="619130.16999999993"/>
    <n v="272665.53999999998"/>
    <n v="0"/>
    <s v="-"/>
    <s v="-"/>
  </r>
  <r>
    <x v="32"/>
    <x v="0"/>
    <n v="294061.10063399997"/>
    <n v="294061.10063399997"/>
    <n v="0"/>
    <n v="0"/>
    <n v="0"/>
    <n v="0"/>
    <n v="20"/>
    <n v="20"/>
  </r>
  <r>
    <x v="32"/>
    <x v="1"/>
    <n v="0"/>
    <n v="0"/>
    <n v="0"/>
    <n v="0"/>
    <n v="0"/>
    <n v="0"/>
    <n v="0"/>
    <n v="0"/>
  </r>
  <r>
    <x v="32"/>
    <x v="2"/>
    <n v="0"/>
    <n v="0"/>
    <n v="0"/>
    <n v="0"/>
    <n v="0"/>
    <n v="0"/>
    <n v="0"/>
    <n v="0"/>
  </r>
  <r>
    <x v="32"/>
    <x v="3"/>
    <n v="194758286.57279199"/>
    <n v="0"/>
    <n v="0"/>
    <n v="0"/>
    <n v="0"/>
    <n v="194758285.99700201"/>
    <n v="3350"/>
    <n v="3572"/>
  </r>
  <r>
    <x v="32"/>
    <x v="4"/>
    <n v="0"/>
    <n v="0"/>
    <n v="0"/>
    <n v="0"/>
    <n v="0"/>
    <n v="0"/>
    <n v="0"/>
    <n v="0"/>
  </r>
  <r>
    <x v="32"/>
    <x v="5"/>
    <n v="195052347.673426"/>
    <n v="0"/>
    <n v="0"/>
    <n v="0"/>
    <n v="0"/>
    <n v="0"/>
    <n v="0"/>
    <n v="0"/>
  </r>
  <r>
    <x v="32"/>
    <x v="6"/>
    <n v="0"/>
    <n v="0"/>
    <n v="0"/>
    <n v="0"/>
    <n v="0"/>
    <n v="0"/>
    <n v="0"/>
    <n v="0"/>
  </r>
  <r>
    <x v="32"/>
    <x v="7"/>
    <n v="194761226.217002"/>
    <n v="2940.22"/>
    <n v="0"/>
    <n v="0"/>
    <n v="0"/>
    <n v="194758285.99700201"/>
    <n v="0"/>
    <n v="0"/>
  </r>
  <r>
    <x v="32"/>
    <x v="8"/>
    <n v="291121.45642399788"/>
    <n v="291120.880634"/>
    <n v="0"/>
    <n v="0"/>
    <n v="0"/>
    <n v="0"/>
    <n v="3370"/>
    <n v="3592"/>
  </r>
  <r>
    <x v="33"/>
    <x v="0"/>
    <n v="11034993.979999997"/>
    <n v="10532877.639999995"/>
    <n v="310218.32999999996"/>
    <n v="139940.21"/>
    <n v="51957.799999999996"/>
    <n v="0"/>
    <n v="292"/>
    <n v="292"/>
  </r>
  <r>
    <x v="33"/>
    <x v="1"/>
    <n v="812842.33000000019"/>
    <n v="739208.3600000001"/>
    <n v="23038.67"/>
    <n v="31658.9"/>
    <n v="8455.49"/>
    <n v="10480.91"/>
    <n v="28"/>
    <n v="28"/>
  </r>
  <r>
    <x v="33"/>
    <x v="2"/>
    <n v="2024701.3299999998"/>
    <n v="1790953.1299999997"/>
    <n v="53973.37"/>
    <n v="73861.22"/>
    <n v="105913.61000000002"/>
    <n v="0"/>
    <n v="68"/>
    <n v="68"/>
  </r>
  <r>
    <x v="33"/>
    <x v="3"/>
    <n v="85773.290000000008"/>
    <n v="0"/>
    <n v="0"/>
    <n v="0"/>
    <n v="75981.48000000001"/>
    <n v="9791.81"/>
    <n v="9"/>
    <n v="9"/>
  </r>
  <r>
    <x v="33"/>
    <x v="4"/>
    <n v="38132.370000000003"/>
    <n v="38132.370000000003"/>
    <n v="0"/>
    <n v="0"/>
    <n v="0"/>
    <n v="0"/>
    <n v="1"/>
    <n v="1"/>
  </r>
  <r>
    <x v="33"/>
    <x v="5"/>
    <n v="13996443.299999995"/>
    <n v="13101171.499999993"/>
    <n v="387230.36999999994"/>
    <n v="245460.33"/>
    <n v="242308.38000000003"/>
    <n v="20272.72"/>
    <n v="398"/>
    <n v="398"/>
  </r>
  <r>
    <x v="33"/>
    <x v="6"/>
    <n v="6434118.1599999992"/>
    <n v="6077543.3300000001"/>
    <n v="211163.05"/>
    <n v="60804.43"/>
    <n v="82916.009999999995"/>
    <n v="1691.34"/>
    <n v="398"/>
    <n v="398"/>
  </r>
  <r>
    <x v="33"/>
    <x v="7"/>
    <n v="21927.83"/>
    <n v="21927.83"/>
    <n v="0"/>
    <n v="0"/>
    <n v="0"/>
    <n v="0"/>
    <n v="0"/>
    <n v="0"/>
  </r>
  <r>
    <x v="33"/>
    <x v="8"/>
    <n v="20408633.629999995"/>
    <n v="19156786.999999993"/>
    <n v="598393.41999999993"/>
    <n v="306264.76"/>
    <n v="325224.39"/>
    <n v="21964.06"/>
    <n v="398"/>
    <n v="398"/>
  </r>
  <r>
    <x v="34"/>
    <x v="0"/>
    <n v="232225804.36000118"/>
    <n v="230570012.81000116"/>
    <n v="640282.2799999998"/>
    <n v="220641.01"/>
    <n v="153482.4"/>
    <n v="641385.86"/>
    <n v="6071"/>
    <n v="9367"/>
  </r>
  <r>
    <x v="34"/>
    <x v="1"/>
    <n v="209436.75"/>
    <n v="209436.75"/>
    <n v="0"/>
    <n v="0"/>
    <n v="0"/>
    <n v="0"/>
    <n v="4"/>
    <n v="4"/>
  </r>
  <r>
    <x v="34"/>
    <x v="2"/>
    <n v="898845.00000000012"/>
    <n v="888353.19000000006"/>
    <n v="0"/>
    <n v="10491.81"/>
    <n v="0"/>
    <n v="0"/>
    <n v="13"/>
    <n v="17"/>
  </r>
  <r>
    <x v="34"/>
    <x v="3"/>
    <n v="2943369.2299999991"/>
    <n v="199170.20000000004"/>
    <n v="333565.59999999992"/>
    <n v="324019.39"/>
    <n v="209222.18"/>
    <n v="1877391.8599999992"/>
    <n v="154"/>
    <n v="166"/>
  </r>
  <r>
    <x v="34"/>
    <x v="4"/>
    <n v="23348.32"/>
    <n v="0"/>
    <n v="0"/>
    <n v="0"/>
    <n v="0"/>
    <n v="23348.32"/>
    <n v="1"/>
    <n v="1"/>
  </r>
  <r>
    <x v="34"/>
    <x v="5"/>
    <n v="236300803.66000116"/>
    <n v="231866972.95000115"/>
    <n v="973847.87999999966"/>
    <n v="555152.21"/>
    <n v="362704.57999999996"/>
    <n v="2542126.0399999991"/>
    <n v="6243"/>
    <n v="9555"/>
  </r>
  <r>
    <x v="34"/>
    <x v="6"/>
    <n v="18510357.32999998"/>
    <n v="18354668.399999984"/>
    <n v="93787.639999999985"/>
    <n v="44272.2"/>
    <n v="17629.090000000004"/>
    <n v="0"/>
    <n v="0"/>
    <n v="0"/>
  </r>
  <r>
    <x v="34"/>
    <x v="7"/>
    <n v="5802405.7900000084"/>
    <n v="2818799.180000009"/>
    <n v="43681.979999999996"/>
    <n v="134037.41000000003"/>
    <n v="263761.18"/>
    <n v="2542126.0399999991"/>
    <n v="0"/>
    <n v="0"/>
  </r>
  <r>
    <x v="34"/>
    <x v="8"/>
    <n v="249008755.20000112"/>
    <n v="247402842.17000112"/>
    <n v="1023953.5399999996"/>
    <n v="465386.99999999988"/>
    <n v="116572.48999999999"/>
    <n v="0"/>
    <n v="6243"/>
    <n v="9555"/>
  </r>
  <r>
    <x v="35"/>
    <x v="0"/>
    <n v="76015195.530000031"/>
    <n v="73490302.520000041"/>
    <n v="1304712.2500000007"/>
    <n v="747246.24000000011"/>
    <n v="392092.57"/>
    <n v="80841.95"/>
    <n v="17116"/>
    <n v="17116"/>
  </r>
  <r>
    <x v="35"/>
    <x v="1"/>
    <n v="0"/>
    <n v="0"/>
    <n v="0"/>
    <n v="0"/>
    <n v="0"/>
    <n v="0"/>
    <n v="0"/>
    <n v="0"/>
  </r>
  <r>
    <x v="35"/>
    <x v="2"/>
    <n v="0"/>
    <n v="0"/>
    <n v="0"/>
    <n v="0"/>
    <n v="0"/>
    <n v="0"/>
    <n v="0"/>
    <n v="0"/>
  </r>
  <r>
    <x v="35"/>
    <x v="3"/>
    <n v="5161778.7300000014"/>
    <n v="51552.180000000008"/>
    <n v="75271.590000000011"/>
    <n v="394048.09000000008"/>
    <n v="479332.15999999992"/>
    <n v="4161574.7100000014"/>
    <n v="2579"/>
    <n v="2579"/>
  </r>
  <r>
    <x v="35"/>
    <x v="4"/>
    <n v="0"/>
    <n v="0"/>
    <n v="0"/>
    <n v="0"/>
    <n v="0"/>
    <n v="0"/>
    <n v="0"/>
    <n v="0"/>
  </r>
  <r>
    <x v="35"/>
    <x v="5"/>
    <n v="81176974.260000035"/>
    <n v="73541854.700000048"/>
    <n v="1379983.8400000008"/>
    <n v="1141294.33"/>
    <n v="871424.73"/>
    <n v="4242416.6600000011"/>
    <n v="0"/>
    <n v="0"/>
  </r>
  <r>
    <x v="35"/>
    <x v="6"/>
    <n v="0"/>
    <n v="0"/>
    <n v="0"/>
    <n v="0"/>
    <n v="0"/>
    <n v="0"/>
    <n v="0"/>
    <n v="0"/>
  </r>
  <r>
    <x v="35"/>
    <x v="7"/>
    <n v="2435309.2278000009"/>
    <n v="2206255.6410000012"/>
    <n v="41399.515200000023"/>
    <n v="34238.829900000004"/>
    <n v="26142.741899999997"/>
    <n v="127272.49980000003"/>
    <n v="0"/>
    <n v="0"/>
  </r>
  <r>
    <x v="35"/>
    <x v="8"/>
    <n v="78741665.032200038"/>
    <n v="71335599.059000045"/>
    <n v="1338584.3248000008"/>
    <n v="1107055.5001000001"/>
    <n v="845281.98809999996"/>
    <n v="4115144.1602000012"/>
    <n v="0"/>
    <n v="0"/>
  </r>
  <r>
    <x v="36"/>
    <x v="0"/>
    <n v="10901948.880000001"/>
    <n v="10869287.25"/>
    <n v="14113.11"/>
    <n v="18548.52"/>
    <n v="0"/>
    <n v="0"/>
    <n v="1499"/>
    <n v="1499"/>
  </r>
  <r>
    <x v="36"/>
    <x v="1"/>
    <n v="0"/>
    <n v="0"/>
    <n v="0"/>
    <n v="0"/>
    <n v="0"/>
    <n v="0"/>
    <n v="0"/>
    <n v="0"/>
  </r>
  <r>
    <x v="36"/>
    <x v="2"/>
    <n v="0"/>
    <n v="0"/>
    <n v="0"/>
    <n v="0"/>
    <n v="0"/>
    <n v="0"/>
    <n v="0"/>
    <n v="0"/>
  </r>
  <r>
    <x v="36"/>
    <x v="3"/>
    <n v="117408.04"/>
    <n v="1865.68"/>
    <n v="42301.87"/>
    <n v="6747.66"/>
    <n v="15963.43"/>
    <n v="50529.4"/>
    <n v="30"/>
    <n v="30"/>
  </r>
  <r>
    <x v="36"/>
    <x v="4"/>
    <n v="0"/>
    <n v="0"/>
    <n v="0"/>
    <n v="0"/>
    <n v="0"/>
    <n v="0"/>
    <n v="0"/>
    <n v="0"/>
  </r>
  <r>
    <x v="36"/>
    <x v="5"/>
    <n v="11019356.92"/>
    <n v="10871152.93"/>
    <n v="56414.98"/>
    <n v="25296.18"/>
    <n v="15963.43"/>
    <n v="50529.4"/>
    <n v="1529"/>
    <n v="1529"/>
  </r>
  <r>
    <x v="36"/>
    <x v="6"/>
    <n v="253401.57"/>
    <n v="231178.05000000002"/>
    <n v="9363.06"/>
    <n v="1947.24"/>
    <n v="2013.38"/>
    <n v="8899.84"/>
    <n v="0"/>
    <n v="0"/>
  </r>
  <r>
    <x v="36"/>
    <x v="7"/>
    <n v="34405.089999999997"/>
    <n v="31586.010000000002"/>
    <n v="1751.31"/>
    <n v="156.91999999999999"/>
    <n v="153.47"/>
    <n v="757.38"/>
    <n v="0"/>
    <n v="0"/>
  </r>
  <r>
    <x v="36"/>
    <x v="8"/>
    <n v="11238353.4"/>
    <n v="11070744.970000001"/>
    <n v="64026.73000000001"/>
    <n v="27086.500000000004"/>
    <n v="17823.34"/>
    <n v="58671.860000000008"/>
    <n v="1529"/>
    <n v="1529"/>
  </r>
  <r>
    <x v="37"/>
    <x v="10"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71">
  <r>
    <x v="0"/>
    <x v="0"/>
    <n v="4767"/>
    <n v="103421693.30503502"/>
    <n v="0"/>
    <n v="0"/>
    <n v="0.98900982741541299"/>
  </r>
  <r>
    <x v="0"/>
    <x v="1"/>
    <n v="27"/>
    <n v="80608.293941000011"/>
    <n v="0"/>
    <n v="80608.293941000011"/>
    <n v="7.7084789787480756E-4"/>
  </r>
  <r>
    <x v="0"/>
    <x v="2"/>
    <n v="51"/>
    <n v="131882.97886199999"/>
    <n v="0"/>
    <n v="131882.97886199999"/>
    <n v="1.2611818468165332E-3"/>
  </r>
  <r>
    <x v="0"/>
    <x v="3"/>
    <n v="55"/>
    <n v="225610.57683500001"/>
    <n v="181717.93355200003"/>
    <n v="225610.57683500001"/>
    <n v="2.15748814903432E-3"/>
  </r>
  <r>
    <x v="0"/>
    <x v="4"/>
    <n v="50"/>
    <n v="237932.962688"/>
    <n v="197116.66268800001"/>
    <n v="237932.962688"/>
    <n v="2.2753257159544155E-3"/>
  </r>
  <r>
    <x v="0"/>
    <x v="5"/>
    <n v="37"/>
    <n v="172618.96020500001"/>
    <n v="172618.96020500001"/>
    <n v="172618.96020500001"/>
    <n v="1.6507353784804412E-3"/>
  </r>
  <r>
    <x v="0"/>
    <x v="6"/>
    <n v="50"/>
    <n v="127775.84755399999"/>
    <n v="127775.84755399999"/>
    <n v="127775.84755399999"/>
    <n v="1.2219058197443702E-3"/>
  </r>
  <r>
    <x v="0"/>
    <x v="7"/>
    <n v="13"/>
    <n v="66323.295001999999"/>
    <n v="66323.295001999999"/>
    <n v="66323.295001999999"/>
    <n v="6.342420864265246E-4"/>
  </r>
  <r>
    <x v="0"/>
    <x v="8"/>
    <n v="12"/>
    <n v="106499.82933000002"/>
    <n v="106499.82933000002"/>
    <n v="106499.82933000002"/>
    <n v="1.0184456902554541E-3"/>
  </r>
  <r>
    <x v="0"/>
    <x v="9"/>
    <n v="0"/>
    <n v="0"/>
    <n v="0"/>
    <n v="0"/>
    <n v="0"/>
  </r>
  <r>
    <x v="1"/>
    <x v="0"/>
    <n v="1319"/>
    <n v="58740440.59596695"/>
    <n v="0"/>
    <n v="0"/>
    <n v="0.90938094130674474"/>
  </r>
  <r>
    <x v="1"/>
    <x v="1"/>
    <n v="34"/>
    <n v="939636.16998400004"/>
    <n v="69327.284954999996"/>
    <n v="939636.16998400004"/>
    <n v="1.4546830362123338E-2"/>
  </r>
  <r>
    <x v="1"/>
    <x v="2"/>
    <n v="13"/>
    <n v="425738.89696000004"/>
    <n v="16847.050331000002"/>
    <n v="425738.89696000004"/>
    <n v="6.5910101276115034E-3"/>
  </r>
  <r>
    <x v="1"/>
    <x v="3"/>
    <n v="7"/>
    <n v="342482.387598"/>
    <n v="25819.058818999998"/>
    <n v="342482.387598"/>
    <n v="5.3020875031746734E-3"/>
  </r>
  <r>
    <x v="1"/>
    <x v="4"/>
    <n v="18"/>
    <n v="751797.18543900002"/>
    <n v="113961.92155100001"/>
    <n v="751797.18543900002"/>
    <n v="1.1638830509780328E-2"/>
  </r>
  <r>
    <x v="1"/>
    <x v="5"/>
    <n v="15"/>
    <n v="552817.03231499996"/>
    <n v="396965.48961499997"/>
    <n v="552817.03231499996"/>
    <n v="8.5583503990865877E-3"/>
  </r>
  <r>
    <x v="1"/>
    <x v="6"/>
    <n v="22"/>
    <n v="1039611.5660550001"/>
    <n v="842837.303755"/>
    <n v="1039611.5660550001"/>
    <n v="1.6094583815521896E-2"/>
  </r>
  <r>
    <x v="1"/>
    <x v="7"/>
    <n v="14"/>
    <n v="839524.98304899991"/>
    <n v="834872.50304899993"/>
    <n v="839524.98304899991"/>
    <n v="1.299697468370787E-2"/>
  </r>
  <r>
    <x v="1"/>
    <x v="8"/>
    <n v="44"/>
    <n v="961828.102419"/>
    <n v="930887.67241900018"/>
    <n v="961828.102419"/>
    <n v="1.4890391292249245E-2"/>
  </r>
  <r>
    <x v="1"/>
    <x v="9"/>
    <n v="0"/>
    <n v="0"/>
    <n v="0"/>
    <n v="0"/>
    <n v="0"/>
  </r>
  <r>
    <x v="2"/>
    <x v="0"/>
    <n v="1185"/>
    <n v="43387128.039999999"/>
    <n v="0"/>
    <n v="0"/>
    <n v="0"/>
  </r>
  <r>
    <x v="2"/>
    <x v="1"/>
    <n v="17"/>
    <n v="204142.76"/>
    <n v="0"/>
    <n v="204142.76"/>
    <n v="6.1101888002160591E-2"/>
  </r>
  <r>
    <x v="2"/>
    <x v="2"/>
    <n v="40"/>
    <n v="791630.05"/>
    <n v="0"/>
    <n v="791630.05"/>
    <n v="0.23694247424814277"/>
  </r>
  <r>
    <x v="2"/>
    <x v="3"/>
    <n v="19"/>
    <n v="201047.34"/>
    <n v="0"/>
    <n v="201047.34"/>
    <n v="6.0175399077646935E-2"/>
  </r>
  <r>
    <x v="2"/>
    <x v="4"/>
    <n v="28"/>
    <n v="403944.29"/>
    <n v="0"/>
    <n v="403944.29"/>
    <n v="0.12090440418603274"/>
  </r>
  <r>
    <x v="2"/>
    <x v="5"/>
    <n v="17"/>
    <n v="316063.65999999997"/>
    <n v="316063.65999999997"/>
    <n v="316063.65999999997"/>
    <n v="9.4600887902529393E-2"/>
  </r>
  <r>
    <x v="2"/>
    <x v="6"/>
    <n v="25"/>
    <n v="237361.53"/>
    <n v="237361.53"/>
    <n v="237361.53"/>
    <n v="7.1044584789984613E-2"/>
  </r>
  <r>
    <x v="2"/>
    <x v="7"/>
    <n v="28"/>
    <n v="358685.66"/>
    <n v="358685.66"/>
    <n v="358685.66"/>
    <n v="0.10735806170790015"/>
  </r>
  <r>
    <x v="2"/>
    <x v="8"/>
    <n v="60"/>
    <n v="828146.84"/>
    <n v="828146.84"/>
    <n v="828146.84"/>
    <n v="0.24787230008560285"/>
  </r>
  <r>
    <x v="2"/>
    <x v="9"/>
    <n v="0"/>
    <n v="0"/>
    <n v="0"/>
    <n v="0"/>
    <n v="0"/>
  </r>
  <r>
    <x v="3"/>
    <x v="0"/>
    <n v="302"/>
    <n v="5444137.9351770002"/>
    <n v="0"/>
    <n v="0"/>
    <n v="0.72359138849649329"/>
  </r>
  <r>
    <x v="3"/>
    <x v="1"/>
    <n v="25"/>
    <n v="557901.64054099994"/>
    <n v="46064.401598999997"/>
    <n v="557901.64054099994"/>
    <n v="7.4151835888487408E-2"/>
  </r>
  <r>
    <x v="3"/>
    <x v="2"/>
    <n v="33"/>
    <n v="383724.084982"/>
    <n v="75324.104372999995"/>
    <n v="383724.084982"/>
    <n v="5.1001544552644489E-2"/>
  </r>
  <r>
    <x v="3"/>
    <x v="3"/>
    <n v="23"/>
    <n v="210936.38016500001"/>
    <n v="99960.542610000004"/>
    <n v="210936.38016500001"/>
    <n v="2.8035981091109909E-2"/>
  </r>
  <r>
    <x v="3"/>
    <x v="4"/>
    <n v="23"/>
    <n v="132592.516194"/>
    <n v="105284.396524"/>
    <n v="132592.516194"/>
    <n v="1.762313961171539E-2"/>
  </r>
  <r>
    <x v="3"/>
    <x v="5"/>
    <n v="6"/>
    <n v="86728.004025000002"/>
    <n v="108984.76717000001"/>
    <n v="86728.004025000002"/>
    <n v="1.1527194498230305E-2"/>
  </r>
  <r>
    <x v="3"/>
    <x v="6"/>
    <n v="15"/>
    <n v="107959.552878"/>
    <n v="43611.127471"/>
    <n v="107959.552878"/>
    <n v="1.4349122615665838E-2"/>
  </r>
  <r>
    <x v="3"/>
    <x v="7"/>
    <n v="12"/>
    <n v="75323.215762000007"/>
    <n v="92519.961404999995"/>
    <n v="75323.215762000007"/>
    <n v="1.0011361014032522E-2"/>
  </r>
  <r>
    <x v="3"/>
    <x v="8"/>
    <n v="35"/>
    <n v="355772.660164"/>
    <n v="168698.11901200001"/>
    <n v="355772.660164"/>
    <n v="4.7286464123872364E-2"/>
  </r>
  <r>
    <x v="3"/>
    <x v="9"/>
    <n v="33"/>
    <n v="168697.816333"/>
    <n v="345554.43696399999"/>
    <n v="168697.816333"/>
    <n v="2.2421968107748391E-2"/>
  </r>
  <r>
    <x v="4"/>
    <x v="0"/>
    <n v="565"/>
    <n v="16645945.61999999"/>
    <n v="0"/>
    <n v="0"/>
    <n v="0"/>
  </r>
  <r>
    <x v="4"/>
    <x v="1"/>
    <n v="13"/>
    <n v="572756.1100000001"/>
    <n v="17675.190000000002"/>
    <n v="572756.1100000001"/>
    <n v="1"/>
  </r>
  <r>
    <x v="4"/>
    <x v="2"/>
    <n v="6"/>
    <n v="107930.15999999999"/>
    <n v="9717.2900000000009"/>
    <n v="107930.15999999999"/>
    <n v="1"/>
  </r>
  <r>
    <x v="4"/>
    <x v="3"/>
    <n v="9"/>
    <n v="667454.0199999999"/>
    <n v="26681.22"/>
    <n v="667454.0199999999"/>
    <n v="1"/>
  </r>
  <r>
    <x v="4"/>
    <x v="4"/>
    <n v="8"/>
    <n v="902842.36"/>
    <n v="44670.28"/>
    <n v="902842.36"/>
    <n v="1"/>
  </r>
  <r>
    <x v="4"/>
    <x v="5"/>
    <n v="1"/>
    <n v="76681.55"/>
    <n v="8210.51"/>
    <n v="76681.55"/>
    <n v="1"/>
  </r>
  <r>
    <x v="4"/>
    <x v="6"/>
    <n v="6"/>
    <n v="272378.13999999996"/>
    <n v="42868.37"/>
    <n v="272378.13999999996"/>
    <n v="1"/>
  </r>
  <r>
    <x v="4"/>
    <x v="7"/>
    <n v="5"/>
    <n v="253347.86"/>
    <n v="207438.45"/>
    <n v="253347.86"/>
    <n v="1"/>
  </r>
  <r>
    <x v="4"/>
    <x v="8"/>
    <n v="7"/>
    <n v="609338.11"/>
    <n v="109432.67"/>
    <n v="609338.11"/>
    <n v="1"/>
  </r>
  <r>
    <x v="4"/>
    <x v="9"/>
    <n v="110"/>
    <n v="7597494.4999999981"/>
    <n v="7190398.1999999983"/>
    <n v="7597494.4999999981"/>
    <n v="1"/>
  </r>
  <r>
    <x v="5"/>
    <x v="0"/>
    <n v="5771"/>
    <n v="67296463.462200001"/>
    <n v="0"/>
    <n v="0"/>
    <n v="0.85876617538892852"/>
  </r>
  <r>
    <x v="5"/>
    <x v="1"/>
    <n v="343"/>
    <n v="4148844.8456999995"/>
    <n v="778527.24240000057"/>
    <n v="4120200.8700000038"/>
    <n v="5.2943162792278224E-2"/>
  </r>
  <r>
    <x v="5"/>
    <x v="2"/>
    <n v="199"/>
    <n v="1983573.8898000002"/>
    <n v="499726.71469999995"/>
    <n v="1973084.3820999996"/>
    <n v="2.5312268658838066E-2"/>
  </r>
  <r>
    <x v="5"/>
    <x v="3"/>
    <n v="78"/>
    <n v="738151.86810000008"/>
    <n v="202810.75019999995"/>
    <n v="731366.89"/>
    <n v="9.4195121706579354E-3"/>
  </r>
  <r>
    <x v="5"/>
    <x v="4"/>
    <n v="53"/>
    <n v="688462.05989999999"/>
    <n v="283025.97310000012"/>
    <n v="679066.85279999988"/>
    <n v="8.78542347790379E-3"/>
  </r>
  <r>
    <x v="5"/>
    <x v="5"/>
    <n v="30"/>
    <n v="445450.01260000002"/>
    <n v="335307.35149999999"/>
    <n v="437578.34120000008"/>
    <n v="5.6843611679879861E-3"/>
  </r>
  <r>
    <x v="5"/>
    <x v="6"/>
    <n v="52"/>
    <n v="1152551.2789999999"/>
    <n v="774233.50799999991"/>
    <n v="1123691.81"/>
    <n v="1.4707638453577825E-2"/>
  </r>
  <r>
    <x v="5"/>
    <x v="7"/>
    <n v="49"/>
    <n v="738906.82760000008"/>
    <n v="429318.06429999997"/>
    <n v="725606.69479999982"/>
    <n v="9.4291461640215336E-3"/>
  </r>
  <r>
    <x v="5"/>
    <x v="8"/>
    <n v="75"/>
    <n v="734536.04549999977"/>
    <n v="564438.02650000015"/>
    <n v="715989.0299000002"/>
    <n v="9.3733708731017669E-3"/>
  </r>
  <r>
    <x v="5"/>
    <x v="9"/>
    <n v="43"/>
    <n v="437188.84140000009"/>
    <n v="418173.86760000006"/>
    <n v="422164.15989999991"/>
    <n v="5.578940852704376E-3"/>
  </r>
  <r>
    <x v="6"/>
    <x v="0"/>
    <n v="12133"/>
    <n v="109441336.78"/>
    <n v="0"/>
    <n v="0"/>
    <n v="0"/>
  </r>
  <r>
    <x v="6"/>
    <x v="1"/>
    <n v="1125"/>
    <n v="10976738.07"/>
    <n v="1655053.25"/>
    <n v="0"/>
    <n v="0"/>
  </r>
  <r>
    <x v="6"/>
    <x v="2"/>
    <n v="566"/>
    <n v="5798566.3700000001"/>
    <n v="1791602.67"/>
    <n v="0"/>
    <n v="0"/>
  </r>
  <r>
    <x v="6"/>
    <x v="3"/>
    <n v="668"/>
    <n v="7137705.5999999996"/>
    <n v="2402144.9300000002"/>
    <n v="7137705.5999999996"/>
    <n v="0.33654301040379142"/>
  </r>
  <r>
    <x v="6"/>
    <x v="4"/>
    <n v="391"/>
    <n v="3945185.15"/>
    <n v="1991927.88"/>
    <n v="3945185.15"/>
    <n v="0.5049009879802473"/>
  </r>
  <r>
    <x v="6"/>
    <x v="5"/>
    <n v="360"/>
    <n v="3692507.16"/>
    <n v="1689026.82"/>
    <n v="3692507.16"/>
    <n v="0.45742005277519893"/>
  </r>
  <r>
    <x v="6"/>
    <x v="6"/>
    <n v="634"/>
    <n v="6727304.3300000001"/>
    <n v="2627647.79"/>
    <n v="6727304.3300000001"/>
    <n v="0.3905944582114661"/>
  </r>
  <r>
    <x v="6"/>
    <x v="7"/>
    <n v="457"/>
    <n v="4655700.96"/>
    <n v="189526.11"/>
    <n v="4655700.96"/>
    <n v="4.0708394209236325E-2"/>
  </r>
  <r>
    <x v="6"/>
    <x v="8"/>
    <n v="895"/>
    <n v="9723732.6199999992"/>
    <n v="1411365.61"/>
    <n v="9723732.6199999992"/>
    <n v="0.14514648491023607"/>
  </r>
  <r>
    <x v="6"/>
    <x v="9"/>
    <n v="912"/>
    <n v="11153788.42"/>
    <n v="3360566.9699999997"/>
    <n v="11153788.42"/>
    <n v="0.30129377064156287"/>
  </r>
  <r>
    <x v="7"/>
    <x v="0"/>
    <n v="40"/>
    <n v="25948508.539999999"/>
    <n v="0"/>
    <n v="25948508.539999999"/>
    <n v="0"/>
  </r>
  <r>
    <x v="7"/>
    <x v="1"/>
    <n v="0"/>
    <n v="0"/>
    <n v="0"/>
    <n v="0"/>
    <n v="0"/>
  </r>
  <r>
    <x v="7"/>
    <x v="2"/>
    <n v="0"/>
    <n v="0"/>
    <n v="0"/>
    <n v="0"/>
    <n v="0"/>
  </r>
  <r>
    <x v="7"/>
    <x v="3"/>
    <n v="0"/>
    <n v="0"/>
    <n v="0"/>
    <n v="0"/>
    <n v="0"/>
  </r>
  <r>
    <x v="7"/>
    <x v="4"/>
    <n v="0"/>
    <n v="0"/>
    <n v="0"/>
    <n v="0"/>
    <n v="0"/>
  </r>
  <r>
    <x v="7"/>
    <x v="5"/>
    <n v="0"/>
    <n v="0"/>
    <n v="0"/>
    <n v="0"/>
    <n v="0"/>
  </r>
  <r>
    <x v="7"/>
    <x v="6"/>
    <n v="0"/>
    <n v="0"/>
    <n v="0"/>
    <n v="0"/>
    <n v="0"/>
  </r>
  <r>
    <x v="7"/>
    <x v="7"/>
    <n v="0"/>
    <n v="0"/>
    <n v="0"/>
    <n v="0"/>
    <n v="0"/>
  </r>
  <r>
    <x v="7"/>
    <x v="8"/>
    <n v="0"/>
    <n v="0"/>
    <n v="0"/>
    <n v="0"/>
    <n v="0"/>
  </r>
  <r>
    <x v="7"/>
    <x v="9"/>
    <n v="0"/>
    <n v="0"/>
    <n v="0"/>
    <n v="0"/>
    <n v="0"/>
  </r>
  <r>
    <x v="8"/>
    <x v="0"/>
    <n v="4543"/>
    <n v="188267557.6938999"/>
    <n v="0"/>
    <n v="0"/>
    <n v="0"/>
  </r>
  <r>
    <x v="8"/>
    <x v="1"/>
    <n v="219"/>
    <n v="6706987.2654999979"/>
    <n v="437805.78730000014"/>
    <n v="6706987.2654999979"/>
    <n v="2.989326908571157E-2"/>
  </r>
  <r>
    <x v="8"/>
    <x v="2"/>
    <n v="295"/>
    <n v="9524048.482599996"/>
    <n v="1937836.6561999992"/>
    <n v="9524048.482599996"/>
    <n v="4.2449006208825753E-2"/>
  </r>
  <r>
    <x v="8"/>
    <x v="3"/>
    <n v="113"/>
    <n v="1663104.4941999991"/>
    <n v="347954.52019999991"/>
    <n v="1663104.4941999991"/>
    <n v="7.4125129800839979E-3"/>
  </r>
  <r>
    <x v="8"/>
    <x v="4"/>
    <n v="91"/>
    <n v="2032768.7393999996"/>
    <n v="1007309.3190000003"/>
    <n v="2032768.7393999996"/>
    <n v="9.0601190237054752E-3"/>
  </r>
  <r>
    <x v="8"/>
    <x v="5"/>
    <n v="75"/>
    <n v="2390660.5358000007"/>
    <n v="824691.74809999985"/>
    <n v="2390660.5358000007"/>
    <n v="1.0655254864858197E-2"/>
  </r>
  <r>
    <x v="8"/>
    <x v="6"/>
    <n v="139"/>
    <n v="3069280.6097000018"/>
    <n v="1307237.2398000001"/>
    <n v="3069280.6097000018"/>
    <n v="1.3679887486483711E-2"/>
  </r>
  <r>
    <x v="8"/>
    <x v="7"/>
    <n v="47"/>
    <n v="2707334.1768000005"/>
    <n v="1287835.7296000002"/>
    <n v="2707334.1768000005"/>
    <n v="1.2066679993314781E-2"/>
  </r>
  <r>
    <x v="8"/>
    <x v="8"/>
    <n v="195"/>
    <n v="7979335.4906000085"/>
    <n v="5313268.7210000018"/>
    <n v="7979335.4906000085"/>
    <n v="3.5564168158278502E-2"/>
  </r>
  <r>
    <x v="8"/>
    <x v="9"/>
    <n v="3"/>
    <n v="23385.503799999999"/>
    <n v="23385.503799999999"/>
    <n v="23385.503799999999"/>
    <n v="1.0422998137990586E-4"/>
  </r>
  <r>
    <x v="9"/>
    <x v="0"/>
    <n v="538"/>
    <n v="80999732.540000007"/>
    <n v="0"/>
    <n v="0"/>
    <n v="0"/>
  </r>
  <r>
    <x v="9"/>
    <x v="1"/>
    <n v="2"/>
    <n v="286971.19"/>
    <n v="3668.56"/>
    <n v="286971.19"/>
    <n v="3.3999999999999998E-3"/>
  </r>
  <r>
    <x v="9"/>
    <x v="2"/>
    <n v="16"/>
    <n v="826310.75"/>
    <n v="77842.37"/>
    <n v="826310.76"/>
    <n v="9.7999999999999997E-3"/>
  </r>
  <r>
    <x v="9"/>
    <x v="3"/>
    <n v="9"/>
    <n v="814318.31"/>
    <n v="146469.54999999999"/>
    <n v="814318.3"/>
    <n v="9.7000000000000003E-3"/>
  </r>
  <r>
    <x v="9"/>
    <x v="4"/>
    <n v="2"/>
    <n v="52850.42"/>
    <n v="30441.9"/>
    <n v="52850.42"/>
    <n v="5.9999999999999995E-4"/>
  </r>
  <r>
    <x v="9"/>
    <x v="5"/>
    <n v="0"/>
    <n v="0"/>
    <n v="0"/>
    <n v="0"/>
    <n v="0"/>
  </r>
  <r>
    <x v="9"/>
    <x v="6"/>
    <n v="1"/>
    <n v="4643.58"/>
    <n v="4643.58"/>
    <n v="4643.58"/>
    <n v="1E-4"/>
  </r>
  <r>
    <x v="9"/>
    <x v="7"/>
    <n v="1"/>
    <n v="35594.589999999997"/>
    <n v="35594.589999999997"/>
    <n v="35594.589999999997"/>
    <n v="4.0000000000000002E-4"/>
  </r>
  <r>
    <x v="9"/>
    <x v="8"/>
    <n v="2"/>
    <n v="435112.67"/>
    <n v="33944.199999999997"/>
    <n v="435112.68"/>
    <n v="5.1999999999999998E-3"/>
  </r>
  <r>
    <x v="9"/>
    <x v="9"/>
    <n v="6"/>
    <n v="713215.77"/>
    <n v="487447.66"/>
    <n v="713215.77"/>
    <n v="8.5000000000000006E-3"/>
  </r>
  <r>
    <x v="10"/>
    <x v="0"/>
    <n v="4210"/>
    <n v="79586863.02290009"/>
    <n v="0"/>
    <n v="0"/>
    <n v="0"/>
  </r>
  <r>
    <x v="10"/>
    <x v="1"/>
    <n v="146"/>
    <n v="1983754.7177000013"/>
    <n v="412883.54900000012"/>
    <n v="1983754.7177000013"/>
    <n v="1"/>
  </r>
  <r>
    <x v="10"/>
    <x v="2"/>
    <n v="103"/>
    <n v="1761373.8069"/>
    <n v="245190.22350000011"/>
    <n v="1761373.8069"/>
    <n v="1"/>
  </r>
  <r>
    <x v="10"/>
    <x v="3"/>
    <n v="74"/>
    <n v="814356.00729999994"/>
    <n v="296019.57909999997"/>
    <n v="814356.00729999994"/>
    <n v="1"/>
  </r>
  <r>
    <x v="10"/>
    <x v="4"/>
    <n v="60"/>
    <n v="966223.41350000002"/>
    <n v="323120.27879999997"/>
    <n v="966223.41350000002"/>
    <n v="1"/>
  </r>
  <r>
    <x v="10"/>
    <x v="5"/>
    <n v="47"/>
    <n v="678461.42689999996"/>
    <n v="266677.36849999998"/>
    <n v="678461.42689999996"/>
    <n v="1"/>
  </r>
  <r>
    <x v="10"/>
    <x v="6"/>
    <n v="64"/>
    <n v="1233543.7841"/>
    <n v="500866.05790000001"/>
    <n v="1233543.7841"/>
    <n v="1"/>
  </r>
  <r>
    <x v="10"/>
    <x v="7"/>
    <n v="78"/>
    <n v="792767.87580000004"/>
    <n v="441871.30170000001"/>
    <n v="792767.87580000004"/>
    <n v="1"/>
  </r>
  <r>
    <x v="10"/>
    <x v="8"/>
    <n v="78"/>
    <n v="618060.35200000007"/>
    <n v="408943.24719999998"/>
    <n v="618060.35200000007"/>
    <n v="1"/>
  </r>
  <r>
    <x v="10"/>
    <x v="9"/>
    <n v="125"/>
    <n v="1257710.7660999994"/>
    <n v="989456.16300000018"/>
    <n v="1257710.7660999994"/>
    <n v="1"/>
  </r>
  <r>
    <x v="11"/>
    <x v="0"/>
    <n v="14970"/>
    <n v="476512104.44999927"/>
    <n v="0"/>
    <n v="476512104.44999927"/>
    <n v="0.74886953425443725"/>
  </r>
  <r>
    <x v="11"/>
    <x v="1"/>
    <n v="1712"/>
    <n v="50987591.270000033"/>
    <n v="0"/>
    <n v="50987591.270000033"/>
    <n v="8.0130291278103533E-2"/>
  </r>
  <r>
    <x v="11"/>
    <x v="2"/>
    <n v="706"/>
    <n v="20414597.419999998"/>
    <n v="0"/>
    <n v="20414597.419999998"/>
    <n v="3.2082857747239873E-2"/>
  </r>
  <r>
    <x v="11"/>
    <x v="3"/>
    <n v="901"/>
    <n v="26638527.049999978"/>
    <n v="0"/>
    <n v="26638527.049999978"/>
    <n v="4.1864164957956383E-2"/>
  </r>
  <r>
    <x v="11"/>
    <x v="4"/>
    <n v="576"/>
    <n v="17089162.280000001"/>
    <n v="0"/>
    <n v="17089162.280000001"/>
    <n v="2.6856721745176473E-2"/>
  </r>
  <r>
    <x v="11"/>
    <x v="5"/>
    <n v="761"/>
    <n v="21995773.199999977"/>
    <n v="21995773.199999977"/>
    <n v="21995773.199999977"/>
    <n v="3.4567777561207005E-2"/>
  </r>
  <r>
    <x v="11"/>
    <x v="6"/>
    <n v="783"/>
    <n v="22624018.839999992"/>
    <n v="22624018.839999992"/>
    <n v="22624018.839999992"/>
    <n v="3.5555106142014466E-2"/>
  </r>
  <r>
    <x v="11"/>
    <x v="7"/>
    <n v="1"/>
    <n v="46798.15"/>
    <n v="46798.15"/>
    <n v="46798.15"/>
    <n v="7.3546313865247598E-5"/>
  </r>
  <r>
    <x v="11"/>
    <x v="8"/>
    <n v="0"/>
    <n v="0"/>
    <n v="0"/>
    <n v="0"/>
    <n v="0"/>
  </r>
  <r>
    <x v="11"/>
    <x v="9"/>
    <n v="0"/>
    <n v="0"/>
    <n v="0"/>
    <n v="0"/>
    <n v="0"/>
  </r>
  <r>
    <x v="12"/>
    <x v="0"/>
    <n v="141106"/>
    <n v="1205182227.1002216"/>
    <n v="1279089321.8899999"/>
    <n v="0"/>
    <n v="0"/>
  </r>
  <r>
    <x v="12"/>
    <x v="1"/>
    <n v="14493"/>
    <n v="127192811.9299987"/>
    <n v="141457137.11999974"/>
    <n v="127192811.9299987"/>
    <n v="7.0414755367036105E-2"/>
  </r>
  <r>
    <x v="12"/>
    <x v="2"/>
    <n v="9148"/>
    <n v="83314877.34999992"/>
    <n v="96684528.939999625"/>
    <n v="83314877.34999992"/>
    <n v="4.6123649741021351E-2"/>
  </r>
  <r>
    <x v="12"/>
    <x v="3"/>
    <n v="10744"/>
    <n v="104578084.19000077"/>
    <n v="126427280.25000019"/>
    <n v="104578084.19000077"/>
    <n v="5.7895097240596764E-2"/>
  </r>
  <r>
    <x v="12"/>
    <x v="4"/>
    <n v="8442"/>
    <n v="82878275.690000027"/>
    <n v="105120430.13999972"/>
    <n v="82878275.690000027"/>
    <n v="4.5881944265568429E-2"/>
  </r>
  <r>
    <x v="12"/>
    <x v="5"/>
    <n v="7692"/>
    <n v="72415940.729999885"/>
    <n v="72415940.729999885"/>
    <n v="72415940.729999885"/>
    <n v="4.0089928619418173E-2"/>
  </r>
  <r>
    <x v="12"/>
    <x v="6"/>
    <n v="13024"/>
    <n v="118798796.1799998"/>
    <n v="118798796.1799998"/>
    <n v="118798796.1799998"/>
    <n v="6.5767774483332431E-2"/>
  </r>
  <r>
    <x v="12"/>
    <x v="7"/>
    <n v="1281"/>
    <n v="11976469.180000022"/>
    <n v="11976469.180000022"/>
    <n v="11976469.180000022"/>
    <n v="6.6302500485222017E-3"/>
  </r>
  <r>
    <x v="12"/>
    <x v="8"/>
    <n v="0"/>
    <n v="0"/>
    <n v="0"/>
    <n v="0"/>
    <n v="0"/>
  </r>
  <r>
    <x v="12"/>
    <x v="9"/>
    <n v="0"/>
    <n v="0"/>
    <n v="0"/>
    <n v="0"/>
    <n v="0"/>
  </r>
  <r>
    <x v="13"/>
    <x v="0"/>
    <n v="4476"/>
    <n v="672162141.049999"/>
    <n v="48618.831099999996"/>
    <n v="0"/>
    <n v="0"/>
  </r>
  <r>
    <x v="13"/>
    <x v="1"/>
    <n v="0"/>
    <n v="0"/>
    <n v="0"/>
    <n v="0"/>
    <n v="0"/>
  </r>
  <r>
    <x v="13"/>
    <x v="2"/>
    <n v="0"/>
    <n v="0"/>
    <n v="0"/>
    <n v="0"/>
    <n v="0"/>
  </r>
  <r>
    <x v="13"/>
    <x v="3"/>
    <n v="2"/>
    <n v="394323.35"/>
    <n v="11101.658995000002"/>
    <n v="394323.35"/>
    <n v="5.7861862403367297E-4"/>
  </r>
  <r>
    <x v="13"/>
    <x v="4"/>
    <n v="0"/>
    <n v="0"/>
    <n v="0"/>
    <n v="0"/>
    <n v="0"/>
  </r>
  <r>
    <x v="13"/>
    <x v="5"/>
    <n v="2"/>
    <n v="86627.12"/>
    <n v="1182.3705600000001"/>
    <n v="86627.12"/>
    <n v="1.2711411834576844E-4"/>
  </r>
  <r>
    <x v="13"/>
    <x v="6"/>
    <n v="2"/>
    <n v="1265752.0099999998"/>
    <n v="89974.396798999995"/>
    <n v="1265752.0099999998"/>
    <n v="1.8573277144101554E-3"/>
  </r>
  <r>
    <x v="13"/>
    <x v="7"/>
    <n v="0"/>
    <n v="0"/>
    <n v="0"/>
    <n v="0"/>
    <n v="0"/>
  </r>
  <r>
    <x v="13"/>
    <x v="8"/>
    <n v="62"/>
    <n v="3518630.6499999994"/>
    <n v="3176698.6925450005"/>
    <n v="3518630.6499999994"/>
    <n v="5.1631363579805961E-3"/>
  </r>
  <r>
    <x v="13"/>
    <x v="9"/>
    <n v="84"/>
    <n v="4063465.830000001"/>
    <n v="3989567.6757299998"/>
    <n v="4063465.830000001"/>
    <n v="5.9626116672077557E-3"/>
  </r>
  <r>
    <x v="14"/>
    <x v="0"/>
    <n v="2127"/>
    <n v="43259593.090000004"/>
    <n v="0"/>
    <n v="0"/>
    <n v="0"/>
  </r>
  <r>
    <x v="14"/>
    <x v="1"/>
    <n v="50"/>
    <n v="714907.08"/>
    <n v="173480.32010000001"/>
    <n v="714907.08"/>
    <n v="1.3952000000000001E-2"/>
  </r>
  <r>
    <x v="14"/>
    <x v="2"/>
    <n v="86"/>
    <n v="1087119.27"/>
    <n v="122742.2602"/>
    <n v="1087119.27"/>
    <n v="2.1215999999999999E-2"/>
  </r>
  <r>
    <x v="14"/>
    <x v="3"/>
    <n v="73"/>
    <n v="1518853.93"/>
    <n v="417815.27970000001"/>
    <n v="1518853.93"/>
    <n v="2.9642000000000002E-2"/>
  </r>
  <r>
    <x v="14"/>
    <x v="4"/>
    <n v="64"/>
    <n v="1062024.56"/>
    <n v="413232.26990000001"/>
    <n v="1062024.56"/>
    <n v="2.0726999999999999E-2"/>
  </r>
  <r>
    <x v="14"/>
    <x v="5"/>
    <n v="37"/>
    <n v="1140151.05"/>
    <n v="531136.30000000005"/>
    <n v="1140151.05"/>
    <n v="2.2251E-2"/>
  </r>
  <r>
    <x v="14"/>
    <x v="6"/>
    <n v="46"/>
    <n v="700098.02"/>
    <n v="471725.82010000001"/>
    <n v="700098.02"/>
    <n v="1.3663E-2"/>
  </r>
  <r>
    <x v="14"/>
    <x v="7"/>
    <n v="35"/>
    <n v="724559.38"/>
    <n v="467535.27980000002"/>
    <n v="724559.38"/>
    <n v="1.414E-2"/>
  </r>
  <r>
    <x v="14"/>
    <x v="8"/>
    <n v="42"/>
    <n v="988412.13"/>
    <n v="779130.29969999997"/>
    <n v="988412.13"/>
    <n v="1.9290000000000002E-2"/>
  </r>
  <r>
    <x v="14"/>
    <x v="9"/>
    <n v="0"/>
    <n v="0"/>
    <n v="0"/>
    <n v="0"/>
    <n v="0"/>
  </r>
  <r>
    <x v="15"/>
    <x v="0"/>
    <n v="27958"/>
    <n v="810502873.61000001"/>
    <n v="717480.52999999991"/>
    <n v="0"/>
    <n v="0"/>
  </r>
  <r>
    <x v="15"/>
    <x v="1"/>
    <n v="1419"/>
    <n v="23988147.940000001"/>
    <n v="1971237.0999999989"/>
    <n v="23988147.940000001"/>
    <n v="2.8560095827727644E-2"/>
  </r>
  <r>
    <x v="15"/>
    <x v="2"/>
    <n v="100"/>
    <n v="987186.68999999971"/>
    <n v="135935.42999999996"/>
    <n v="987186.68999999971"/>
    <n v="1.1753365260535097E-3"/>
  </r>
  <r>
    <x v="15"/>
    <x v="3"/>
    <n v="165"/>
    <n v="1906444.8800000001"/>
    <n v="377135.14999999985"/>
    <n v="1906444.8800000001"/>
    <n v="2.2697979268457326E-3"/>
  </r>
  <r>
    <x v="15"/>
    <x v="4"/>
    <n v="62"/>
    <n v="568177.94000000018"/>
    <n v="359818.16000000021"/>
    <n v="568177.94000000018"/>
    <n v="6.7646808141207809E-4"/>
  </r>
  <r>
    <x v="15"/>
    <x v="5"/>
    <n v="48"/>
    <n v="428990.1700000001"/>
    <n v="421480.8600000001"/>
    <n v="428990.1700000001"/>
    <n v="5.1075224294090194E-4"/>
  </r>
  <r>
    <x v="15"/>
    <x v="6"/>
    <n v="63"/>
    <n v="633917.34000000008"/>
    <n v="625213.13000000012"/>
    <n v="633917.34000000008"/>
    <n v="7.5473688183608093E-4"/>
  </r>
  <r>
    <x v="15"/>
    <x v="7"/>
    <n v="24"/>
    <n v="445684.16000000009"/>
    <n v="433718.47000000003"/>
    <n v="445684.16000000009"/>
    <n v="5.3062797304477115E-4"/>
  </r>
  <r>
    <x v="15"/>
    <x v="8"/>
    <n v="22"/>
    <n v="456905.43999999994"/>
    <n v="428557.68"/>
    <n v="456905.43999999994"/>
    <n v="5.4398793867910678E-4"/>
  </r>
  <r>
    <x v="15"/>
    <x v="9"/>
    <n v="0"/>
    <n v="0"/>
    <n v="0"/>
    <n v="0"/>
    <n v="0"/>
  </r>
  <r>
    <x v="16"/>
    <x v="0"/>
    <n v="63558"/>
    <n v="839281231.66000056"/>
    <n v="0"/>
    <n v="7880232.7999999821"/>
    <n v="0.96792742087108086"/>
  </r>
  <r>
    <x v="16"/>
    <x v="1"/>
    <n v="308"/>
    <n v="2902755.1100000003"/>
    <n v="2891298.7"/>
    <n v="2902755.1100000003"/>
    <n v="3.3476934322544997E-3"/>
  </r>
  <r>
    <x v="16"/>
    <x v="2"/>
    <n v="438"/>
    <n v="6238162.9999999981"/>
    <n v="6199577.6899999976"/>
    <n v="6238162.9999999972"/>
    <n v="7.1943572616544344E-3"/>
  </r>
  <r>
    <x v="16"/>
    <x v="3"/>
    <n v="585"/>
    <n v="4964391.7000000011"/>
    <n v="4926185.6000000015"/>
    <n v="2334199.4400000009"/>
    <n v="5.7253405331973567E-3"/>
  </r>
  <r>
    <x v="16"/>
    <x v="4"/>
    <n v="498"/>
    <n v="3931588.0699999989"/>
    <n v="3896095.2499999991"/>
    <n v="2630192.2600000002"/>
    <n v="4.5342273328283413E-3"/>
  </r>
  <r>
    <x v="16"/>
    <x v="5"/>
    <n v="567"/>
    <n v="4289977.99"/>
    <n v="4245279.82"/>
    <n v="2136683.4099999988"/>
    <n v="4.947551755972745E-3"/>
  </r>
  <r>
    <x v="16"/>
    <x v="6"/>
    <n v="819"/>
    <n v="5210893.76"/>
    <n v="5152840.9499999993"/>
    <n v="1794904.66"/>
    <n v="6.0096267702472329E-3"/>
  </r>
  <r>
    <x v="16"/>
    <x v="7"/>
    <n v="27"/>
    <n v="272077.61"/>
    <n v="267081.61"/>
    <n v="1892716.5600000003"/>
    <n v="3.137820427643657E-4"/>
  </r>
  <r>
    <x v="16"/>
    <x v="8"/>
    <n v="0"/>
    <n v="0"/>
    <n v="0"/>
    <n v="0"/>
    <n v="0"/>
  </r>
  <r>
    <x v="16"/>
    <x v="9"/>
    <n v="0"/>
    <n v="0"/>
    <n v="0"/>
    <n v="0"/>
    <n v="0"/>
  </r>
  <r>
    <x v="17"/>
    <x v="0"/>
    <n v="720"/>
    <n v="18745910.379999999"/>
    <n v="0"/>
    <n v="0"/>
    <n v="0"/>
  </r>
  <r>
    <x v="17"/>
    <x v="1"/>
    <n v="37"/>
    <n v="713203.92"/>
    <n v="0"/>
    <n v="710795.63"/>
    <n v="3.2"/>
  </r>
  <r>
    <x v="17"/>
    <x v="2"/>
    <n v="21"/>
    <n v="650056.65"/>
    <n v="1616.39"/>
    <n v="647199.53"/>
    <n v="2.92"/>
  </r>
  <r>
    <x v="17"/>
    <x v="3"/>
    <n v="21"/>
    <n v="349024.09"/>
    <n v="2103.1"/>
    <n v="347476.27"/>
    <n v="1.57"/>
  </r>
  <r>
    <x v="17"/>
    <x v="4"/>
    <n v="11"/>
    <n v="260090.65"/>
    <n v="6491.01"/>
    <n v="257883.27"/>
    <n v="1.1599999999999999"/>
  </r>
  <r>
    <x v="17"/>
    <x v="5"/>
    <n v="7"/>
    <n v="100745.36"/>
    <n v="99907.99"/>
    <n v="99907.99"/>
    <n v="0.45"/>
  </r>
  <r>
    <x v="17"/>
    <x v="6"/>
    <n v="9"/>
    <n v="330385.5"/>
    <n v="327319.76"/>
    <n v="327319.76"/>
    <n v="1.48"/>
  </r>
  <r>
    <x v="17"/>
    <x v="7"/>
    <n v="6"/>
    <n v="145118.94"/>
    <n v="141507.28"/>
    <n v="141507.28"/>
    <n v="0.64"/>
  </r>
  <r>
    <x v="17"/>
    <x v="8"/>
    <n v="14"/>
    <n v="732985.23"/>
    <n v="707757.6"/>
    <n v="707757.6"/>
    <n v="3.19"/>
  </r>
  <r>
    <x v="17"/>
    <x v="9"/>
    <n v="14"/>
    <n v="246734.76"/>
    <n v="238117.77"/>
    <n v="238117.77"/>
    <n v="1.07"/>
  </r>
  <r>
    <x v="18"/>
    <x v="0"/>
    <n v="6395"/>
    <n v="324259882.73000002"/>
    <n v="0"/>
    <n v="0"/>
    <n v="0"/>
  </r>
  <r>
    <x v="18"/>
    <x v="1"/>
    <n v="67"/>
    <n v="1391251.39"/>
    <n v="0"/>
    <n v="1391251.38"/>
    <n v="4.0866698795913436E-3"/>
  </r>
  <r>
    <x v="18"/>
    <x v="2"/>
    <n v="134"/>
    <n v="3498947.92"/>
    <n v="0"/>
    <n v="3498947.92"/>
    <n v="1.0277829931009867E-2"/>
  </r>
  <r>
    <x v="18"/>
    <x v="3"/>
    <n v="68"/>
    <n v="2688959.72"/>
    <n v="123545.71"/>
    <n v="2688959.72"/>
    <n v="7.8985658904851368E-3"/>
  </r>
  <r>
    <x v="18"/>
    <x v="4"/>
    <n v="38"/>
    <n v="1686977.05"/>
    <n v="215040.55"/>
    <n v="1686977.05"/>
    <n v="4.9553361792869241E-3"/>
  </r>
  <r>
    <x v="18"/>
    <x v="5"/>
    <n v="40"/>
    <n v="1409491.93"/>
    <n v="1409491.93"/>
    <n v="1409491.93"/>
    <n v="4.1402497770446564E-3"/>
  </r>
  <r>
    <x v="18"/>
    <x v="6"/>
    <n v="50"/>
    <n v="1749056.13"/>
    <n v="1142728.19"/>
    <n v="1749056.13"/>
    <n v="5.1376876292375008E-3"/>
  </r>
  <r>
    <x v="18"/>
    <x v="7"/>
    <n v="48"/>
    <n v="1818398.45"/>
    <n v="1304021.3700000001"/>
    <n v="1818398.45"/>
    <n v="5.34137416252596E-3"/>
  </r>
  <r>
    <x v="18"/>
    <x v="8"/>
    <n v="59"/>
    <n v="1933483.19"/>
    <n v="1610178.74"/>
    <n v="1933483.19"/>
    <n v="5.6794247458494436E-3"/>
  </r>
  <r>
    <x v="18"/>
    <x v="9"/>
    <n v="0"/>
    <n v="0"/>
    <n v="0"/>
    <n v="0"/>
    <n v="0"/>
  </r>
  <r>
    <x v="19"/>
    <x v="0"/>
    <n v="1077"/>
    <n v="16792779.420000002"/>
    <n v="0"/>
    <n v="0"/>
    <n v="0.87775772389495132"/>
  </r>
  <r>
    <x v="19"/>
    <x v="1"/>
    <n v="26"/>
    <n v="185964.09"/>
    <n v="27684.33"/>
    <n v="185964.09000000003"/>
    <n v="9.7203335006109341E-3"/>
  </r>
  <r>
    <x v="19"/>
    <x v="2"/>
    <n v="40"/>
    <n v="392024.16000000003"/>
    <n v="85676.73"/>
    <n v="392024.15999999992"/>
    <n v="2.0491082850978712E-2"/>
  </r>
  <r>
    <x v="19"/>
    <x v="3"/>
    <n v="27"/>
    <n v="292592.27"/>
    <n v="115199.37"/>
    <n v="292592.27"/>
    <n v="1.5293783031448707E-2"/>
  </r>
  <r>
    <x v="19"/>
    <x v="4"/>
    <n v="19"/>
    <n v="278202.5"/>
    <n v="128838.47"/>
    <n v="278202.5"/>
    <n v="1.454163048738987E-2"/>
  </r>
  <r>
    <x v="19"/>
    <x v="5"/>
    <n v="17"/>
    <n v="314337.2"/>
    <n v="224502.55"/>
    <n v="314337.2"/>
    <n v="1.6430389413613349E-2"/>
  </r>
  <r>
    <x v="19"/>
    <x v="6"/>
    <n v="25"/>
    <n v="334450.48000000004"/>
    <n v="265466.46000000002"/>
    <n v="329712.96999999997"/>
    <n v="1.7481709533487932E-2"/>
  </r>
  <r>
    <x v="19"/>
    <x v="7"/>
    <n v="24"/>
    <n v="329620.83999999997"/>
    <n v="294329.28999999998"/>
    <n v="334358.34999999998"/>
    <n v="1.7229264496987116E-2"/>
  </r>
  <r>
    <x v="19"/>
    <x v="8"/>
    <n v="16"/>
    <n v="126258.46999999999"/>
    <n v="130482.02"/>
    <n v="126258.47"/>
    <n v="6.5995237880435978E-3"/>
  </r>
  <r>
    <x v="19"/>
    <x v="9"/>
    <n v="6"/>
    <n v="85222.180000000008"/>
    <n v="71356.350000000006"/>
    <n v="85222.18"/>
    <n v="4.454559002488573E-3"/>
  </r>
  <r>
    <x v="20"/>
    <x v="0"/>
    <n v="103460"/>
    <n v="1041722032.0800716"/>
    <n v="0"/>
    <n v="34270351.26605992"/>
    <n v="2.4466772574458211E-2"/>
  </r>
  <r>
    <x v="20"/>
    <x v="1"/>
    <n v="18552"/>
    <n v="193471552.84000126"/>
    <n v="6989112.2099999767"/>
    <n v="20121400.012127101"/>
    <n v="1.4365353717981167E-2"/>
  </r>
  <r>
    <x v="20"/>
    <x v="2"/>
    <n v="4836"/>
    <n v="53915415.459999785"/>
    <n v="4432369.4700000063"/>
    <n v="10563896.010167714"/>
    <n v="7.5419256480447425E-3"/>
  </r>
  <r>
    <x v="20"/>
    <x v="3"/>
    <n v="2942"/>
    <n v="34620895.339999944"/>
    <n v="4393917.1000000043"/>
    <n v="9776198.1817187443"/>
    <n v="6.9795613035291901E-3"/>
  </r>
  <r>
    <x v="20"/>
    <x v="4"/>
    <n v="2511"/>
    <n v="29851964.499999963"/>
    <n v="5188211.4899999881"/>
    <n v="11576526.726036519"/>
    <n v="8.2648772523257839E-3"/>
  </r>
  <r>
    <x v="20"/>
    <x v="5"/>
    <n v="2016"/>
    <n v="24036124.029999968"/>
    <n v="5236923.0999999885"/>
    <n v="11512685.396209568"/>
    <n v="8.2192987496252905E-3"/>
  </r>
  <r>
    <x v="20"/>
    <x v="6"/>
    <n v="1943"/>
    <n v="23071508.479999941"/>
    <n v="5965817.0800000001"/>
    <n v="13745199.463972455"/>
    <n v="9.8131666834894282E-3"/>
  </r>
  <r>
    <x v="20"/>
    <x v="7"/>
    <n v="0"/>
    <n v="0"/>
    <n v="0"/>
    <n v="0"/>
    <n v="0"/>
  </r>
  <r>
    <x v="20"/>
    <x v="8"/>
    <n v="0"/>
    <n v="0"/>
    <n v="0"/>
    <n v="0"/>
    <n v="0"/>
  </r>
  <r>
    <x v="20"/>
    <x v="9"/>
    <n v="0"/>
    <n v="0"/>
    <n v="0"/>
    <n v="0"/>
    <n v="0"/>
  </r>
  <r>
    <x v="21"/>
    <x v="0"/>
    <n v="5644"/>
    <n v="60102915.144000001"/>
    <n v="0"/>
    <n v="0"/>
    <n v="0"/>
  </r>
  <r>
    <x v="21"/>
    <x v="1"/>
    <n v="26"/>
    <n v="103548.8689"/>
    <n v="21741.03"/>
    <n v="103548.8689"/>
    <n v="1.3470000000000001E-3"/>
  </r>
  <r>
    <x v="21"/>
    <x v="2"/>
    <n v="40"/>
    <n v="189376.2775"/>
    <n v="37789.019699999997"/>
    <n v="189376.2775"/>
    <n v="2.464E-3"/>
  </r>
  <r>
    <x v="21"/>
    <x v="3"/>
    <n v="72"/>
    <n v="241582.56959999999"/>
    <n v="127781.09"/>
    <n v="241582.56959999999"/>
    <n v="3.143E-3"/>
  </r>
  <r>
    <x v="21"/>
    <x v="4"/>
    <n v="59"/>
    <n v="166074.83809999999"/>
    <n v="129515.8496"/>
    <n v="166074.83809999999"/>
    <n v="2.1610000000000002E-3"/>
  </r>
  <r>
    <x v="21"/>
    <x v="5"/>
    <n v="33"/>
    <n v="222531.78020000001"/>
    <n v="145470.0301"/>
    <n v="222531.78020000001"/>
    <n v="2.895E-3"/>
  </r>
  <r>
    <x v="21"/>
    <x v="6"/>
    <n v="72"/>
    <n v="255279.01560000001"/>
    <n v="241664.95970000001"/>
    <n v="255279.01560000001"/>
    <n v="3.3210000000000002E-3"/>
  </r>
  <r>
    <x v="21"/>
    <x v="7"/>
    <n v="76"/>
    <n v="300657.77759999997"/>
    <n v="284808.69949999999"/>
    <n v="300657.77759999997"/>
    <n v="3.9119999999999997E-3"/>
  </r>
  <r>
    <x v="21"/>
    <x v="8"/>
    <n v="130"/>
    <n v="607866.99"/>
    <n v="565261.53020000004"/>
    <n v="607867.00840000005"/>
    <n v="7.9089999999999994E-3"/>
  </r>
  <r>
    <x v="21"/>
    <x v="9"/>
    <n v="0"/>
    <n v="0"/>
    <n v="0"/>
    <n v="0"/>
    <n v="0"/>
  </r>
  <r>
    <x v="22"/>
    <x v="0"/>
    <n v="5190"/>
    <n v="54063152.829999998"/>
    <n v="0"/>
    <n v="0"/>
    <n v="0"/>
  </r>
  <r>
    <x v="22"/>
    <x v="1"/>
    <n v="467"/>
    <n v="6999607.4000000004"/>
    <n v="6999607.3899999997"/>
    <n v="6999607.3899999997"/>
    <n v="8.68"/>
  </r>
  <r>
    <x v="22"/>
    <x v="2"/>
    <n v="225"/>
    <n v="1654265.66"/>
    <n v="1654265.66"/>
    <n v="1654265.66"/>
    <n v="2.0499999999999998"/>
  </r>
  <r>
    <x v="22"/>
    <x v="3"/>
    <n v="211"/>
    <n v="1493778.27"/>
    <n v="1493778.37"/>
    <n v="1493778.37"/>
    <n v="1.85"/>
  </r>
  <r>
    <x v="22"/>
    <x v="4"/>
    <n v="355"/>
    <n v="1596440.14"/>
    <n v="1596440.84"/>
    <n v="1596440.84"/>
    <n v="1.98"/>
  </r>
  <r>
    <x v="22"/>
    <x v="5"/>
    <n v="294"/>
    <n v="998985.06"/>
    <n v="998985.76"/>
    <n v="998985.76"/>
    <n v="1.24"/>
  </r>
  <r>
    <x v="22"/>
    <x v="6"/>
    <n v="751"/>
    <n v="3141365.94"/>
    <n v="3141365.94"/>
    <n v="3141365.94"/>
    <n v="3.9"/>
  </r>
  <r>
    <x v="22"/>
    <x v="7"/>
    <n v="493"/>
    <n v="2453213.8199999998"/>
    <n v="2453213.8199999998"/>
    <n v="2453213.8199999998"/>
    <n v="3.04"/>
  </r>
  <r>
    <x v="22"/>
    <x v="8"/>
    <n v="616"/>
    <n v="2905631.4"/>
    <n v="2905631.4"/>
    <n v="2905631.4"/>
    <n v="3.6"/>
  </r>
  <r>
    <x v="22"/>
    <x v="9"/>
    <n v="934"/>
    <n v="5298693.3499999996"/>
    <n v="5298693.3499999996"/>
    <n v="5298693.3499999996"/>
    <n v="6.57"/>
  </r>
  <r>
    <x v="23"/>
    <x v="0"/>
    <n v="4921"/>
    <n v="113155954.11"/>
    <n v="0"/>
    <n v="113155954.11"/>
    <n v="0"/>
  </r>
  <r>
    <x v="23"/>
    <x v="1"/>
    <n v="149"/>
    <n v="2588313.84"/>
    <n v="182374.5007"/>
    <n v="2405939.34"/>
    <n v="1.4530684919088991E-3"/>
  </r>
  <r>
    <x v="23"/>
    <x v="2"/>
    <n v="200"/>
    <n v="3792961.63"/>
    <n v="261793.777"/>
    <n v="3531167.84"/>
    <n v="2.0858414267150046E-3"/>
  </r>
  <r>
    <x v="23"/>
    <x v="3"/>
    <n v="148"/>
    <n v="2336174.5499999998"/>
    <n v="340422.95"/>
    <n v="1995751.6"/>
    <n v="2.7123192149618234E-3"/>
  </r>
  <r>
    <x v="23"/>
    <x v="4"/>
    <n v="64"/>
    <n v="755480.9"/>
    <n v="212738.02299999999"/>
    <n v="542742.88"/>
    <n v="1.6949897988249333E-3"/>
  </r>
  <r>
    <x v="23"/>
    <x v="5"/>
    <n v="75"/>
    <n v="1257419.3799999999"/>
    <n v="335931.49"/>
    <n v="921487.89"/>
    <n v="2.6765335158447914E-3"/>
  </r>
  <r>
    <x v="23"/>
    <x v="6"/>
    <n v="104"/>
    <n v="1623609.08"/>
    <n v="683290.4"/>
    <n v="940318.68"/>
    <n v="5.4441149790839614E-3"/>
  </r>
  <r>
    <x v="23"/>
    <x v="7"/>
    <n v="0"/>
    <n v="0"/>
    <n v="0"/>
    <n v="0"/>
    <n v="0"/>
  </r>
  <r>
    <x v="23"/>
    <x v="8"/>
    <n v="0"/>
    <n v="0"/>
    <n v="0"/>
    <n v="0"/>
    <n v="0"/>
  </r>
  <r>
    <x v="23"/>
    <x v="9"/>
    <n v="0"/>
    <n v="0"/>
    <n v="0"/>
    <n v="0"/>
    <n v="0"/>
  </r>
  <r>
    <x v="24"/>
    <x v="0"/>
    <n v="15208"/>
    <n v="154640102.69999963"/>
    <n v="0"/>
    <n v="0"/>
    <n v="0"/>
  </r>
  <r>
    <x v="24"/>
    <x v="1"/>
    <n v="1902"/>
    <n v="12616705.240000023"/>
    <n v="166090.61000000007"/>
    <n v="2051316.0799999996"/>
    <n v="1.0838657610027874E-2"/>
  </r>
  <r>
    <x v="24"/>
    <x v="2"/>
    <n v="526"/>
    <n v="3573303.3200000017"/>
    <n v="509960.70999999985"/>
    <n v="1893884.4299999992"/>
    <n v="1.0006826880493617E-2"/>
  </r>
  <r>
    <x v="24"/>
    <x v="3"/>
    <n v="696"/>
    <n v="3983838.4000000008"/>
    <n v="2261411.6800000006"/>
    <n v="3392965.5000000014"/>
    <n v="1.7927608375758967E-2"/>
  </r>
  <r>
    <x v="24"/>
    <x v="4"/>
    <n v="559"/>
    <n v="3437765.93"/>
    <n v="2777339.9799999977"/>
    <n v="3054218.7199999988"/>
    <n v="1.6137752389781677E-2"/>
  </r>
  <r>
    <x v="24"/>
    <x v="5"/>
    <n v="428"/>
    <n v="2813673.0199999996"/>
    <n v="2443755.0699999989"/>
    <n v="2443755.0699999989"/>
    <n v="1.2912210236512987E-2"/>
  </r>
  <r>
    <x v="24"/>
    <x v="6"/>
    <n v="661"/>
    <n v="3159889.4799999967"/>
    <n v="3073660.5999999973"/>
    <n v="3148124.2099999967"/>
    <n v="1.6633926267486509E-2"/>
  </r>
  <r>
    <x v="24"/>
    <x v="7"/>
    <n v="529"/>
    <n v="2281112.9900000026"/>
    <n v="2281113.5400000024"/>
    <n v="2281113.5400000024"/>
    <n v="1.2052851762200709E-2"/>
  </r>
  <r>
    <x v="24"/>
    <x v="8"/>
    <n v="660"/>
    <n v="2752846.8999999985"/>
    <n v="2752846.2899999986"/>
    <n v="2752846.2899999986"/>
    <n v="1.4545373422093727E-2"/>
  </r>
  <r>
    <x v="24"/>
    <x v="9"/>
    <n v="0"/>
    <n v="0"/>
    <n v="0"/>
    <n v="0"/>
    <n v="0"/>
  </r>
  <r>
    <x v="25"/>
    <x v="0"/>
    <n v="55"/>
    <n v="38996799.57"/>
    <n v="0"/>
    <n v="0"/>
    <n v="0"/>
  </r>
  <r>
    <x v="25"/>
    <x v="1"/>
    <n v="4"/>
    <n v="4273932.41"/>
    <n v="66003.990000000005"/>
    <n v="4273932.41"/>
    <n v="8.7148985216294786E-2"/>
  </r>
  <r>
    <x v="25"/>
    <x v="2"/>
    <n v="6"/>
    <n v="4428459.93"/>
    <n v="391954.92"/>
    <n v="4428459.93"/>
    <n v="9.0299928016532166E-2"/>
  </r>
  <r>
    <x v="25"/>
    <x v="3"/>
    <n v="4"/>
    <n v="1172923.6000000001"/>
    <n v="200039.55"/>
    <n v="1172923.6000000001"/>
    <n v="2.3916873658805304E-2"/>
  </r>
  <r>
    <x v="25"/>
    <x v="4"/>
    <n v="0"/>
    <n v="0"/>
    <n v="0"/>
    <n v="0"/>
    <n v="0"/>
  </r>
  <r>
    <x v="25"/>
    <x v="5"/>
    <n v="2"/>
    <n v="169561.79"/>
    <n v="169561.79"/>
    <n v="169561.79"/>
    <n v="3.4575038892480947E-3"/>
  </r>
  <r>
    <x v="25"/>
    <x v="6"/>
    <n v="0"/>
    <n v="0"/>
    <n v="0"/>
    <n v="0"/>
    <n v="0"/>
  </r>
  <r>
    <x v="25"/>
    <x v="7"/>
    <n v="0"/>
    <n v="0"/>
    <n v="0"/>
    <n v="0"/>
    <n v="0"/>
  </r>
  <r>
    <x v="25"/>
    <x v="8"/>
    <n v="0"/>
    <n v="0"/>
    <n v="0"/>
    <n v="0"/>
    <n v="0"/>
  </r>
  <r>
    <x v="25"/>
    <x v="9"/>
    <n v="0"/>
    <n v="0"/>
    <n v="0"/>
    <n v="0"/>
    <n v="0"/>
  </r>
  <r>
    <x v="26"/>
    <x v="0"/>
    <n v="959"/>
    <n v="16229137.420000007"/>
    <n v="0"/>
    <n v="16229137.420000007"/>
    <n v="0"/>
  </r>
  <r>
    <x v="26"/>
    <x v="1"/>
    <n v="11"/>
    <n v="125383.89"/>
    <n v="135799.01999999999"/>
    <n v="125383.89"/>
    <n v="7.4685220185513029E-3"/>
  </r>
  <r>
    <x v="26"/>
    <x v="2"/>
    <n v="11"/>
    <n v="139459.29"/>
    <n v="129044.16"/>
    <n v="139459.29"/>
    <n v="8.3069266558609047E-3"/>
  </r>
  <r>
    <x v="26"/>
    <x v="3"/>
    <n v="3"/>
    <n v="49209.01"/>
    <n v="49209.01"/>
    <n v="49209.009999999995"/>
    <n v="2.9311466943329899E-3"/>
  </r>
  <r>
    <x v="26"/>
    <x v="4"/>
    <n v="9"/>
    <n v="77491.12"/>
    <n v="77491.12"/>
    <n v="77491.12"/>
    <n v="4.6157774811596709E-3"/>
  </r>
  <r>
    <x v="26"/>
    <x v="5"/>
    <n v="2"/>
    <n v="13782.74"/>
    <n v="13782.74"/>
    <n v="13782.740000000002"/>
    <n v="8.2097227296080695E-4"/>
  </r>
  <r>
    <x v="26"/>
    <x v="6"/>
    <n v="5"/>
    <n v="48259.03"/>
    <n v="48259.03"/>
    <n v="48259.03"/>
    <n v="2.8745609037088247E-3"/>
  </r>
  <r>
    <x v="26"/>
    <x v="7"/>
    <n v="7"/>
    <n v="66135.69"/>
    <n v="66135.69"/>
    <n v="66135.69"/>
    <n v="3.9393885209422297E-3"/>
  </r>
  <r>
    <x v="26"/>
    <x v="8"/>
    <n v="6"/>
    <n v="39455.440000000002"/>
    <n v="39455.440000000002"/>
    <n v="39455.440000000002"/>
    <n v="2.3501729160869855E-3"/>
  </r>
  <r>
    <x v="26"/>
    <x v="9"/>
    <n v="0"/>
    <n v="0"/>
    <n v="0"/>
    <n v="0"/>
    <n v="0"/>
  </r>
  <r>
    <x v="27"/>
    <x v="0"/>
    <n v="31561"/>
    <n v="783673206.48999381"/>
    <n v="0"/>
    <n v="0"/>
    <n v="0"/>
  </r>
  <r>
    <x v="27"/>
    <x v="1"/>
    <n v="98"/>
    <n v="996900.2200000002"/>
    <n v="124991.38999999998"/>
    <n v="996900.21999999974"/>
    <n v="1.2518934593522706E-3"/>
  </r>
  <r>
    <x v="27"/>
    <x v="2"/>
    <n v="280"/>
    <n v="3836300.01"/>
    <n v="860874.32"/>
    <n v="3836300.0100000026"/>
    <n v="4.8175723049113731E-3"/>
  </r>
  <r>
    <x v="27"/>
    <x v="3"/>
    <n v="152"/>
    <n v="1812149.2899999986"/>
    <n v="730259.57000000007"/>
    <n v="1812149.2899999991"/>
    <n v="2.2756719258431508E-3"/>
  </r>
  <r>
    <x v="27"/>
    <x v="4"/>
    <n v="100"/>
    <n v="1328098.7499999995"/>
    <n v="389360.26000000018"/>
    <n v="1328098.75"/>
    <n v="1.6678079763077262E-3"/>
  </r>
  <r>
    <x v="27"/>
    <x v="5"/>
    <n v="76"/>
    <n v="813353.93999999971"/>
    <n v="336565.87"/>
    <n v="813353.94000000006"/>
    <n v="1.0213985885411878E-3"/>
  </r>
  <r>
    <x v="27"/>
    <x v="6"/>
    <n v="107"/>
    <n v="1294634.4700000009"/>
    <n v="818912.49999999965"/>
    <n v="1294634.4699999997"/>
    <n v="1.6257839979662095E-3"/>
  </r>
  <r>
    <x v="27"/>
    <x v="7"/>
    <n v="83"/>
    <n v="1150402.8600000001"/>
    <n v="825808.5700000003"/>
    <n v="1150402.8600000001"/>
    <n v="1.4446599440555311E-3"/>
  </r>
  <r>
    <x v="27"/>
    <x v="8"/>
    <n v="182"/>
    <n v="1408899.5"/>
    <n v="1253524.6399999999"/>
    <n v="1408899.5"/>
    <n v="1.7692764366474762E-3"/>
  </r>
  <r>
    <x v="27"/>
    <x v="9"/>
    <n v="0"/>
    <n v="0"/>
    <n v="0"/>
    <n v="0"/>
    <n v="0"/>
  </r>
  <r>
    <x v="28"/>
    <x v="0"/>
    <n v="38160"/>
    <n v="849032074.22000492"/>
    <n v="0"/>
    <n v="0"/>
    <n v="0"/>
  </r>
  <r>
    <x v="28"/>
    <x v="1"/>
    <n v="3314"/>
    <n v="75204944.479999766"/>
    <n v="2941538.8099999921"/>
    <n v="75204944.479999766"/>
    <n v="6.4671717567522616E-2"/>
  </r>
  <r>
    <x v="28"/>
    <x v="2"/>
    <n v="3578"/>
    <n v="78856198.730000004"/>
    <n v="3119359.1000000085"/>
    <n v="78856198.730000004"/>
    <n v="6.7811576060284748E-2"/>
  </r>
  <r>
    <x v="28"/>
    <x v="3"/>
    <n v="2997"/>
    <n v="67876847.25"/>
    <n v="5650380.3999999966"/>
    <n v="67876847.25"/>
    <n v="5.8369995817140558E-2"/>
  </r>
  <r>
    <x v="28"/>
    <x v="4"/>
    <n v="1904"/>
    <n v="41540785.80999995"/>
    <n v="5507860.4799999893"/>
    <n v="41540785.80999995"/>
    <n v="3.5722570982706169E-2"/>
  </r>
  <r>
    <x v="28"/>
    <x v="5"/>
    <n v="1416"/>
    <n v="27358369.350000035"/>
    <n v="4948000.1399999978"/>
    <n v="27358369.350000035"/>
    <n v="2.3526547994217405E-2"/>
  </r>
  <r>
    <x v="28"/>
    <x v="6"/>
    <n v="1074"/>
    <n v="20816793.769999973"/>
    <n v="5420202.4199999981"/>
    <n v="20816793.769999973"/>
    <n v="1.7901187437387587E-2"/>
  </r>
  <r>
    <x v="28"/>
    <x v="7"/>
    <n v="48"/>
    <n v="1586020.6300000004"/>
    <n v="717524.93"/>
    <n v="1586020.6300000004"/>
    <n v="1.3638821084018256E-3"/>
  </r>
  <r>
    <x v="28"/>
    <x v="8"/>
    <n v="16"/>
    <n v="481520.02999999997"/>
    <n v="274649.97000000003"/>
    <n v="481520.02999999997"/>
    <n v="4.1407819124906976E-4"/>
  </r>
  <r>
    <x v="28"/>
    <x v="9"/>
    <n v="2"/>
    <n v="118676.57"/>
    <n v="84719.66"/>
    <n v="118676.57"/>
    <n v="1.0205469427563298E-4"/>
  </r>
  <r>
    <x v="29"/>
    <x v="0"/>
    <n v="2903"/>
    <n v="60906003.739999942"/>
    <n v="0"/>
    <n v="0"/>
    <n v="0"/>
  </r>
  <r>
    <x v="29"/>
    <x v="1"/>
    <n v="51"/>
    <n v="698481.13999999978"/>
    <n v="88233.34"/>
    <n v="698481.13999999978"/>
    <n v="1.0542500064661536E-2"/>
  </r>
  <r>
    <x v="29"/>
    <x v="2"/>
    <n v="61"/>
    <n v="1057004.1999999997"/>
    <n v="103999.38000000002"/>
    <n v="1057004.1999999997"/>
    <n v="1.5953855027277496E-2"/>
  </r>
  <r>
    <x v="29"/>
    <x v="3"/>
    <n v="36"/>
    <n v="502114.13000000006"/>
    <n v="111802.65000000001"/>
    <n v="502114.13000000006"/>
    <n v="7.5786416337490139E-3"/>
  </r>
  <r>
    <x v="29"/>
    <x v="4"/>
    <n v="26"/>
    <n v="418205.46"/>
    <n v="401279.11000000004"/>
    <n v="418205.46"/>
    <n v="6.312169128992959E-3"/>
  </r>
  <r>
    <x v="29"/>
    <x v="5"/>
    <n v="28"/>
    <n v="442474.95999999996"/>
    <n v="442474.95999999996"/>
    <n v="442474.95999999996"/>
    <n v="6.6784799578283698E-3"/>
  </r>
  <r>
    <x v="29"/>
    <x v="6"/>
    <n v="47"/>
    <n v="651607.39"/>
    <n v="651607.3899999999"/>
    <n v="651607.39"/>
    <n v="9.8350127982108973E-3"/>
  </r>
  <r>
    <x v="29"/>
    <x v="7"/>
    <n v="55"/>
    <n v="1128501.5000000002"/>
    <n v="1128501.5000000002"/>
    <n v="1128501.5000000002"/>
    <n v="1.7032996963555303E-2"/>
  </r>
  <r>
    <x v="29"/>
    <x v="8"/>
    <n v="32"/>
    <n v="449450.08999999997"/>
    <n v="449450.08999999997"/>
    <n v="449450.08999999997"/>
    <n v="6.7837588326109055E-3"/>
  </r>
  <r>
    <x v="29"/>
    <x v="9"/>
    <n v="0"/>
    <n v="0"/>
    <n v="0"/>
    <n v="0"/>
    <n v="0"/>
  </r>
  <r>
    <x v="30"/>
    <x v="0"/>
    <n v="8375"/>
    <n v="418114298.69253129"/>
    <n v="0"/>
    <n v="0"/>
    <n v="0"/>
  </r>
  <r>
    <x v="30"/>
    <x v="1"/>
    <n v="15"/>
    <n v="564331.304474"/>
    <n v="0"/>
    <n v="564331.304474"/>
    <n v="1.3032154306151966E-3"/>
  </r>
  <r>
    <x v="30"/>
    <x v="2"/>
    <n v="30"/>
    <n v="602130.82913199998"/>
    <n v="0"/>
    <n v="602130.82913199998"/>
    <n v="1.3905062178064904E-3"/>
  </r>
  <r>
    <x v="30"/>
    <x v="3"/>
    <n v="50"/>
    <n v="1369639.582164"/>
    <n v="0"/>
    <n v="1369639.582164"/>
    <n v="3.1629211842521686E-3"/>
  </r>
  <r>
    <x v="30"/>
    <x v="4"/>
    <n v="49"/>
    <n v="2012369.4445820001"/>
    <n v="0"/>
    <n v="2012369.4445820001"/>
    <n v="4.6471831200684743E-3"/>
  </r>
  <r>
    <x v="30"/>
    <x v="5"/>
    <n v="43"/>
    <n v="1001566.3952"/>
    <n v="0"/>
    <n v="1001566.3952"/>
    <n v="2.3129264151434546E-3"/>
  </r>
  <r>
    <x v="30"/>
    <x v="6"/>
    <n v="68"/>
    <n v="2347176.7590040006"/>
    <n v="0"/>
    <n v="2347176.7590040006"/>
    <n v="5.4203567061843006E-3"/>
  </r>
  <r>
    <x v="30"/>
    <x v="7"/>
    <n v="75"/>
    <n v="2978910.5752139995"/>
    <n v="0"/>
    <n v="2978910.5752139995"/>
    <n v="6.8792253721599722E-3"/>
  </r>
  <r>
    <x v="30"/>
    <x v="8"/>
    <n v="99"/>
    <n v="4039520.0607090006"/>
    <n v="0"/>
    <n v="4039520.0607090006"/>
    <n v="9.3285005344553706E-3"/>
  </r>
  <r>
    <x v="30"/>
    <x v="9"/>
    <n v="0"/>
    <n v="0"/>
    <n v="0"/>
    <n v="0"/>
    <n v="0"/>
  </r>
  <r>
    <x v="31"/>
    <x v="0"/>
    <n v="1092"/>
    <n v="9870763.6199999992"/>
    <n v="0"/>
    <n v="0"/>
    <n v="0"/>
  </r>
  <r>
    <x v="31"/>
    <x v="1"/>
    <n v="988"/>
    <n v="7686417.0999999996"/>
    <n v="0"/>
    <n v="7686417.0999999996"/>
    <n v="0.36210504647891584"/>
  </r>
  <r>
    <x v="31"/>
    <x v="2"/>
    <n v="164"/>
    <n v="1200832.79"/>
    <n v="0"/>
    <n v="1200832.79"/>
    <n v="5.657091042279714E-2"/>
  </r>
  <r>
    <x v="31"/>
    <x v="3"/>
    <n v="124"/>
    <n v="761478.87"/>
    <n v="761478.87"/>
    <n v="0"/>
    <n v="3.5873065178060957E-2"/>
  </r>
  <r>
    <x v="31"/>
    <x v="4"/>
    <n v="102"/>
    <n v="545331.61"/>
    <n v="545331.61"/>
    <n v="0"/>
    <n v="2.5690425775290283E-2"/>
  </r>
  <r>
    <x v="31"/>
    <x v="5"/>
    <n v="103"/>
    <n v="442913.54"/>
    <n v="442913.54"/>
    <n v="0"/>
    <n v="2.0865537987502805E-2"/>
  </r>
  <r>
    <x v="31"/>
    <x v="6"/>
    <n v="131"/>
    <n v="719299.14"/>
    <n v="719299.14"/>
    <n v="0"/>
    <n v="3.3885989419172188E-2"/>
  </r>
  <r>
    <x v="31"/>
    <x v="7"/>
    <n v="0"/>
    <n v="0"/>
    <n v="0"/>
    <n v="0"/>
    <n v="0"/>
  </r>
  <r>
    <x v="31"/>
    <x v="8"/>
    <n v="0"/>
    <n v="0"/>
    <n v="0"/>
    <n v="0"/>
    <n v="0"/>
  </r>
  <r>
    <x v="31"/>
    <x v="9"/>
    <n v="0"/>
    <n v="0"/>
    <n v="0"/>
    <n v="0"/>
    <n v="0"/>
  </r>
  <r>
    <x v="32"/>
    <x v="0"/>
    <n v="20"/>
    <n v="294061.10063399997"/>
    <n v="0"/>
    <n v="0"/>
    <n v="0"/>
  </r>
  <r>
    <x v="32"/>
    <x v="1"/>
    <n v="0"/>
    <n v="0"/>
    <n v="0"/>
    <n v="0"/>
    <n v="0"/>
  </r>
  <r>
    <x v="32"/>
    <x v="2"/>
    <n v="0"/>
    <n v="0"/>
    <n v="0"/>
    <n v="0"/>
    <n v="0"/>
  </r>
  <r>
    <x v="32"/>
    <x v="3"/>
    <n v="0"/>
    <n v="0"/>
    <n v="0"/>
    <n v="0"/>
    <n v="0"/>
  </r>
  <r>
    <x v="32"/>
    <x v="4"/>
    <n v="0"/>
    <n v="0"/>
    <n v="0"/>
    <n v="0"/>
    <n v="0"/>
  </r>
  <r>
    <x v="32"/>
    <x v="5"/>
    <n v="0"/>
    <n v="0"/>
    <n v="0"/>
    <n v="0"/>
    <n v="0"/>
  </r>
  <r>
    <x v="32"/>
    <x v="6"/>
    <n v="0"/>
    <n v="0"/>
    <n v="0"/>
    <n v="0"/>
    <n v="0"/>
  </r>
  <r>
    <x v="32"/>
    <x v="7"/>
    <n v="0"/>
    <n v="0"/>
    <n v="0"/>
    <n v="0"/>
    <n v="0"/>
  </r>
  <r>
    <x v="32"/>
    <x v="8"/>
    <n v="2"/>
    <n v="41567.714999999997"/>
    <n v="41567.714999999997"/>
    <n v="41567.714999999997"/>
    <n v="1"/>
  </r>
  <r>
    <x v="32"/>
    <x v="9"/>
    <n v="3570"/>
    <n v="194716718.85779199"/>
    <n v="194766056.38852599"/>
    <n v="194766056.38852599"/>
    <n v="1"/>
  </r>
  <r>
    <x v="33"/>
    <x v="0"/>
    <n v="100"/>
    <n v="11720441.220000001"/>
    <n v="0"/>
    <n v="0"/>
    <n v="0"/>
  </r>
  <r>
    <x v="33"/>
    <x v="1"/>
    <n v="51"/>
    <n v="1405911.4000000001"/>
    <n v="9467.4699999999993"/>
    <n v="1405911.4000000001"/>
    <n v="0.10044776161098014"/>
  </r>
  <r>
    <x v="33"/>
    <x v="2"/>
    <n v="6"/>
    <n v="257431.93000000002"/>
    <n v="2630.78"/>
    <n v="257431.93000000002"/>
    <n v="1.8392667657218319E-2"/>
  </r>
  <r>
    <x v="33"/>
    <x v="3"/>
    <n v="17"/>
    <n v="237012.54"/>
    <n v="32485"/>
    <n v="237012.54"/>
    <n v="1.6933769166913998E-2"/>
  </r>
  <r>
    <x v="33"/>
    <x v="4"/>
    <n v="14"/>
    <n v="209432.62000000005"/>
    <n v="20572.009999999998"/>
    <n v="209432.62000000005"/>
    <n v="1.4963274276972928E-2"/>
  </r>
  <r>
    <x v="33"/>
    <x v="5"/>
    <n v="6"/>
    <n v="112000.98"/>
    <n v="8518"/>
    <n v="112000.98"/>
    <n v="8.0021029342504466E-3"/>
  </r>
  <r>
    <x v="33"/>
    <x v="6"/>
    <n v="5"/>
    <n v="52665.68"/>
    <n v="23274.53"/>
    <n v="52665.68"/>
    <n v="3.76279022257033E-3"/>
  </r>
  <r>
    <x v="33"/>
    <x v="7"/>
    <n v="1"/>
    <n v="1546.93"/>
    <n v="1546.93"/>
    <n v="1546.93"/>
    <n v="1.105230783880645E-4"/>
  </r>
  <r>
    <x v="33"/>
    <x v="8"/>
    <n v="0"/>
    <n v="0"/>
    <n v="0"/>
    <n v="0"/>
    <n v="0"/>
  </r>
  <r>
    <x v="33"/>
    <x v="9"/>
    <n v="0"/>
    <n v="0"/>
    <n v="0"/>
    <n v="0"/>
    <n v="0"/>
  </r>
  <r>
    <x v="34"/>
    <x v="0"/>
    <n v="9353"/>
    <n v="232753115.62000138"/>
    <n v="0"/>
    <n v="239438.33000000002"/>
    <n v="0"/>
  </r>
  <r>
    <x v="34"/>
    <x v="1"/>
    <n v="35"/>
    <n v="477032.29999999993"/>
    <n v="125089.54000000004"/>
    <n v="125089.54000000004"/>
    <n v="5.2936569856099026E-4"/>
  </r>
  <r>
    <x v="34"/>
    <x v="2"/>
    <n v="37"/>
    <n v="420555.41000000003"/>
    <n v="195362.81000000003"/>
    <n v="195362.81000000003"/>
    <n v="8.2675474215100641E-4"/>
  </r>
  <r>
    <x v="34"/>
    <x v="3"/>
    <n v="30"/>
    <n v="435137.79999999993"/>
    <n v="309884.34999999998"/>
    <n v="315986.89"/>
    <n v="1.311397782827152E-3"/>
  </r>
  <r>
    <x v="34"/>
    <x v="4"/>
    <n v="10"/>
    <n v="182609.51000000004"/>
    <n v="58486.96"/>
    <n v="58486.96"/>
    <n v="2.4751062668476267E-4"/>
  </r>
  <r>
    <x v="34"/>
    <x v="5"/>
    <n v="5"/>
    <n v="65049.13"/>
    <n v="11755.79"/>
    <n v="65049.13"/>
    <n v="4.9749259494329447E-5"/>
  </r>
  <r>
    <x v="34"/>
    <x v="6"/>
    <n v="11"/>
    <n v="361037.83"/>
    <n v="177883.06"/>
    <n v="361037.83"/>
    <n v="7.5278228954288686E-4"/>
  </r>
  <r>
    <x v="34"/>
    <x v="7"/>
    <n v="11"/>
    <n v="71664.73"/>
    <n v="71664.73"/>
    <n v="71664.73"/>
    <n v="3.0327755509081529E-4"/>
  </r>
  <r>
    <x v="34"/>
    <x v="8"/>
    <n v="37"/>
    <n v="752242.39"/>
    <n v="328583.88"/>
    <n v="752242.39"/>
    <n v="1.3905322153401521E-3"/>
  </r>
  <r>
    <x v="34"/>
    <x v="9"/>
    <n v="26"/>
    <n v="782358.93999999971"/>
    <n v="59114.559999999998"/>
    <n v="759010.61999999976"/>
    <n v="2.5016656348345008E-4"/>
  </r>
  <r>
    <x v="35"/>
    <x v="0"/>
    <n v="13057"/>
    <n v="58526820.220000058"/>
    <n v="0"/>
    <n v="58526820.220000058"/>
    <n v="0"/>
  </r>
  <r>
    <x v="35"/>
    <x v="1"/>
    <n v="3713"/>
    <n v="14966139.599999985"/>
    <n v="3463.7799999999943"/>
    <n v="14966139.599999985"/>
    <n v="2.3144111257655234E-4"/>
  </r>
  <r>
    <x v="35"/>
    <x v="2"/>
    <n v="420"/>
    <n v="1350595.2500000009"/>
    <n v="2347.13"/>
    <n v="1350595.2500000009"/>
    <n v="1.7378485523327574E-3"/>
  </r>
  <r>
    <x v="35"/>
    <x v="3"/>
    <n v="360"/>
    <n v="1096832.29"/>
    <n v="6027.3799999999965"/>
    <n v="1096832.29"/>
    <n v="5.495261267335589E-3"/>
  </r>
  <r>
    <x v="35"/>
    <x v="4"/>
    <n v="288"/>
    <n v="987002.88000000012"/>
    <n v="10866.19000000001"/>
    <n v="987002.88000000012"/>
    <n v="1.1009278919226668E-2"/>
  </r>
  <r>
    <x v="35"/>
    <x v="5"/>
    <n v="205"/>
    <n v="538801.55000000028"/>
    <n v="13974.219999999988"/>
    <n v="538801.55000000028"/>
    <n v="2.5935745730501298E-2"/>
  </r>
  <r>
    <x v="35"/>
    <x v="6"/>
    <n v="341"/>
    <n v="669773.70999999961"/>
    <n v="30930.639999999989"/>
    <n v="669773.70999999961"/>
    <n v="4.6180731698173112E-2"/>
  </r>
  <r>
    <x v="35"/>
    <x v="7"/>
    <n v="300"/>
    <n v="710358.35999999987"/>
    <n v="55243.560000000012"/>
    <n v="710358.35999999987"/>
    <n v="7.7768578664999477E-2"/>
  </r>
  <r>
    <x v="35"/>
    <x v="8"/>
    <n v="381"/>
    <n v="925808.45999999915"/>
    <n v="132004.72"/>
    <n v="925808.45999999915"/>
    <n v="0.14258318615926249"/>
  </r>
  <r>
    <x v="35"/>
    <x v="9"/>
    <n v="630"/>
    <n v="1404841.9400000002"/>
    <n v="575689.38999999978"/>
    <n v="1404841.9400000002"/>
    <n v="0.40978943866097828"/>
  </r>
  <r>
    <x v="36"/>
    <x v="0"/>
    <n v="1438"/>
    <n v="10550879.359999999"/>
    <n v="0"/>
    <n v="0"/>
    <n v="94.71"/>
  </r>
  <r>
    <x v="36"/>
    <x v="1"/>
    <n v="56"/>
    <n v="320273.57"/>
    <n v="0"/>
    <n v="320273.57"/>
    <n v="2"/>
  </r>
  <r>
    <x v="36"/>
    <x v="2"/>
    <n v="11"/>
    <n v="56414.98"/>
    <n v="0"/>
    <n v="56414.98"/>
    <n v="0.37"/>
  </r>
  <r>
    <x v="36"/>
    <x v="3"/>
    <n v="8"/>
    <n v="25296.18"/>
    <n v="0"/>
    <n v="25296.18"/>
    <n v="0.22"/>
  </r>
  <r>
    <x v="36"/>
    <x v="4"/>
    <n v="8"/>
    <n v="15963.43"/>
    <n v="0"/>
    <n v="15963.43"/>
    <n v="0.52"/>
  </r>
  <r>
    <x v="36"/>
    <x v="5"/>
    <n v="8"/>
    <n v="50529.4"/>
    <n v="0"/>
    <n v="50529.4"/>
    <n v="0.49"/>
  </r>
  <r>
    <x v="36"/>
    <x v="6"/>
    <n v="0"/>
    <n v="0"/>
    <n v="0"/>
    <n v="0"/>
    <n v="1.1200000000000001"/>
  </r>
  <r>
    <x v="36"/>
    <x v="7"/>
    <n v="0"/>
    <n v="0"/>
    <n v="0"/>
    <n v="0"/>
    <n v="0.33"/>
  </r>
  <r>
    <x v="36"/>
    <x v="8"/>
    <n v="0"/>
    <n v="0"/>
    <n v="0"/>
    <n v="0"/>
    <n v="0.24"/>
  </r>
  <r>
    <x v="36"/>
    <x v="9"/>
    <n v="0"/>
    <n v="0"/>
    <n v="0"/>
    <n v="0"/>
    <n v="0"/>
  </r>
  <r>
    <x v="37"/>
    <x v="10"/>
    <m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223">
  <r>
    <x v="0"/>
    <x v="0"/>
    <x v="0"/>
    <x v="0"/>
    <x v="0"/>
    <x v="0"/>
    <n v="1495456.1261080001"/>
    <x v="0"/>
    <x v="0"/>
    <x v="0"/>
    <x v="0"/>
    <x v="0"/>
    <x v="0"/>
    <x v="0"/>
    <n v="1495456.1261080001"/>
    <x v="0"/>
    <x v="0"/>
    <x v="0"/>
    <x v="0"/>
    <x v="0"/>
  </r>
  <r>
    <x v="0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0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0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0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0"/>
    <x v="5"/>
    <x v="0"/>
    <x v="0"/>
    <x v="0"/>
    <x v="0"/>
    <n v="1495456.1261080001"/>
    <x v="0"/>
    <x v="0"/>
    <x v="0"/>
    <x v="0"/>
    <x v="0"/>
    <x v="0"/>
    <x v="0"/>
    <n v="1495456.1261080001"/>
    <x v="0"/>
    <x v="0"/>
    <x v="0"/>
    <x v="0"/>
    <x v="0"/>
  </r>
  <r>
    <x v="1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4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4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4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4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4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4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5"/>
    <x v="0"/>
    <x v="2"/>
    <x v="2"/>
    <x v="1"/>
    <x v="1"/>
    <n v="2705418.38"/>
    <x v="2"/>
    <x v="1"/>
    <x v="1"/>
    <x v="1"/>
    <x v="0"/>
    <x v="2"/>
    <x v="0"/>
    <n v="2705418.38"/>
    <x v="0"/>
    <x v="2"/>
    <x v="2"/>
    <x v="1"/>
    <x v="0"/>
  </r>
  <r>
    <x v="5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5"/>
    <x v="2"/>
    <x v="0"/>
    <x v="0"/>
    <x v="0"/>
    <x v="0"/>
    <n v="98071.4712"/>
    <x v="3"/>
    <x v="0"/>
    <x v="0"/>
    <x v="0"/>
    <x v="1"/>
    <x v="0"/>
    <x v="0"/>
    <n v="98071.4712"/>
    <x v="0"/>
    <x v="0"/>
    <x v="0"/>
    <x v="0"/>
    <x v="0"/>
  </r>
  <r>
    <x v="5"/>
    <x v="3"/>
    <x v="3"/>
    <x v="3"/>
    <x v="0"/>
    <x v="2"/>
    <n v="757825.02"/>
    <x v="4"/>
    <x v="0"/>
    <x v="2"/>
    <x v="0"/>
    <x v="2"/>
    <x v="3"/>
    <x v="0"/>
    <n v="757825.02"/>
    <x v="0"/>
    <x v="3"/>
    <x v="3"/>
    <x v="0"/>
    <x v="0"/>
  </r>
  <r>
    <x v="5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5"/>
    <x v="5"/>
    <x v="4"/>
    <x v="4"/>
    <x v="1"/>
    <x v="3"/>
    <n v="3561314.8711999999"/>
    <x v="5"/>
    <x v="1"/>
    <x v="3"/>
    <x v="1"/>
    <x v="3"/>
    <x v="4"/>
    <x v="0"/>
    <n v="3561314.8711999999"/>
    <x v="0"/>
    <x v="4"/>
    <x v="4"/>
    <x v="1"/>
    <x v="0"/>
  </r>
  <r>
    <x v="6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6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6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6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6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6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7"/>
    <x v="0"/>
    <x v="5"/>
    <x v="1"/>
    <x v="0"/>
    <x v="4"/>
    <n v="24386679.77"/>
    <x v="1"/>
    <x v="0"/>
    <x v="4"/>
    <x v="2"/>
    <x v="0"/>
    <x v="5"/>
    <x v="0"/>
    <n v="24386679.77"/>
    <x v="0"/>
    <x v="5"/>
    <x v="1"/>
    <x v="0"/>
    <x v="1"/>
  </r>
  <r>
    <x v="7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7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7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7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7"/>
    <x v="5"/>
    <x v="5"/>
    <x v="1"/>
    <x v="0"/>
    <x v="4"/>
    <n v="24386679.77"/>
    <x v="1"/>
    <x v="0"/>
    <x v="4"/>
    <x v="2"/>
    <x v="0"/>
    <x v="5"/>
    <x v="0"/>
    <n v="24386679.77"/>
    <x v="0"/>
    <x v="5"/>
    <x v="1"/>
    <x v="0"/>
    <x v="1"/>
  </r>
  <r>
    <x v="8"/>
    <x v="0"/>
    <x v="6"/>
    <x v="5"/>
    <x v="2"/>
    <x v="0"/>
    <n v="44558270.530500002"/>
    <x v="6"/>
    <x v="2"/>
    <x v="0"/>
    <x v="3"/>
    <x v="0"/>
    <x v="6"/>
    <x v="1"/>
    <n v="9814360.3172999993"/>
    <x v="1"/>
    <x v="6"/>
    <x v="5"/>
    <x v="2"/>
    <x v="0"/>
  </r>
  <r>
    <x v="8"/>
    <x v="1"/>
    <x v="7"/>
    <x v="6"/>
    <x v="3"/>
    <x v="0"/>
    <n v="14285556.245999999"/>
    <x v="7"/>
    <x v="3"/>
    <x v="0"/>
    <x v="4"/>
    <x v="0"/>
    <x v="7"/>
    <x v="2"/>
    <n v="3913390.8752000001"/>
    <x v="2"/>
    <x v="7"/>
    <x v="6"/>
    <x v="3"/>
    <x v="0"/>
  </r>
  <r>
    <x v="8"/>
    <x v="2"/>
    <x v="8"/>
    <x v="7"/>
    <x v="0"/>
    <x v="0"/>
    <n v="736653.03209999995"/>
    <x v="8"/>
    <x v="0"/>
    <x v="0"/>
    <x v="5"/>
    <x v="4"/>
    <x v="1"/>
    <x v="3"/>
    <n v="0"/>
    <x v="3"/>
    <x v="8"/>
    <x v="7"/>
    <x v="0"/>
    <x v="0"/>
  </r>
  <r>
    <x v="8"/>
    <x v="3"/>
    <x v="8"/>
    <x v="7"/>
    <x v="0"/>
    <x v="0"/>
    <n v="295622.61499999999"/>
    <x v="9"/>
    <x v="0"/>
    <x v="0"/>
    <x v="6"/>
    <x v="5"/>
    <x v="1"/>
    <x v="3"/>
    <n v="0"/>
    <x v="4"/>
    <x v="8"/>
    <x v="7"/>
    <x v="0"/>
    <x v="0"/>
  </r>
  <r>
    <x v="8"/>
    <x v="4"/>
    <x v="5"/>
    <x v="8"/>
    <x v="4"/>
    <x v="0"/>
    <n v="1586392.2058000001"/>
    <x v="10"/>
    <x v="4"/>
    <x v="0"/>
    <x v="7"/>
    <x v="6"/>
    <x v="8"/>
    <x v="4"/>
    <n v="442703.30210000003"/>
    <x v="5"/>
    <x v="9"/>
    <x v="8"/>
    <x v="4"/>
    <x v="0"/>
  </r>
  <r>
    <x v="8"/>
    <x v="5"/>
    <x v="9"/>
    <x v="9"/>
    <x v="5"/>
    <x v="0"/>
    <n v="61462494.6294"/>
    <x v="11"/>
    <x v="5"/>
    <x v="0"/>
    <x v="8"/>
    <x v="7"/>
    <x v="9"/>
    <x v="5"/>
    <n v="14170454.4946"/>
    <x v="6"/>
    <x v="10"/>
    <x v="9"/>
    <x v="5"/>
    <x v="0"/>
  </r>
  <r>
    <x v="9"/>
    <x v="0"/>
    <x v="10"/>
    <x v="10"/>
    <x v="6"/>
    <x v="5"/>
    <n v="40773301.159999996"/>
    <x v="12"/>
    <x v="6"/>
    <x v="5"/>
    <x v="9"/>
    <x v="0"/>
    <x v="10"/>
    <x v="0"/>
    <n v="40773301.159999996"/>
    <x v="0"/>
    <x v="11"/>
    <x v="10"/>
    <x v="6"/>
    <x v="2"/>
  </r>
  <r>
    <x v="9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9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9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9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9"/>
    <x v="5"/>
    <x v="10"/>
    <x v="10"/>
    <x v="6"/>
    <x v="5"/>
    <n v="40773301.159999996"/>
    <x v="12"/>
    <x v="6"/>
    <x v="5"/>
    <x v="9"/>
    <x v="0"/>
    <x v="10"/>
    <x v="0"/>
    <n v="40773301.159999996"/>
    <x v="0"/>
    <x v="11"/>
    <x v="10"/>
    <x v="6"/>
    <x v="2"/>
  </r>
  <r>
    <x v="10"/>
    <x v="0"/>
    <x v="0"/>
    <x v="1"/>
    <x v="4"/>
    <x v="0"/>
    <n v="823324.03330000001"/>
    <x v="1"/>
    <x v="7"/>
    <x v="0"/>
    <x v="0"/>
    <x v="0"/>
    <x v="0"/>
    <x v="0"/>
    <n v="823324.03330000001"/>
    <x v="0"/>
    <x v="0"/>
    <x v="1"/>
    <x v="4"/>
    <x v="0"/>
  </r>
  <r>
    <x v="10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0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0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0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0"/>
    <x v="5"/>
    <x v="0"/>
    <x v="1"/>
    <x v="4"/>
    <x v="0"/>
    <n v="823324.03330000001"/>
    <x v="1"/>
    <x v="7"/>
    <x v="0"/>
    <x v="0"/>
    <x v="0"/>
    <x v="0"/>
    <x v="0"/>
    <n v="823324.03330000001"/>
    <x v="0"/>
    <x v="0"/>
    <x v="1"/>
    <x v="4"/>
    <x v="0"/>
  </r>
  <r>
    <x v="11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1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1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1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1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1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2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2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2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2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2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2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3"/>
    <x v="0"/>
    <x v="11"/>
    <x v="11"/>
    <x v="7"/>
    <x v="6"/>
    <n v="371971251.81999981"/>
    <x v="13"/>
    <x v="8"/>
    <x v="6"/>
    <x v="0"/>
    <x v="0"/>
    <x v="11"/>
    <x v="6"/>
    <n v="11146062.220000001"/>
    <x v="7"/>
    <x v="12"/>
    <x v="11"/>
    <x v="7"/>
    <x v="3"/>
  </r>
  <r>
    <x v="13"/>
    <x v="1"/>
    <x v="3"/>
    <x v="3"/>
    <x v="0"/>
    <x v="0"/>
    <n v="10861814.199999999"/>
    <x v="14"/>
    <x v="0"/>
    <x v="0"/>
    <x v="0"/>
    <x v="0"/>
    <x v="1"/>
    <x v="4"/>
    <n v="0"/>
    <x v="8"/>
    <x v="8"/>
    <x v="7"/>
    <x v="0"/>
    <x v="0"/>
  </r>
  <r>
    <x v="13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3"/>
    <x v="3"/>
    <x v="8"/>
    <x v="7"/>
    <x v="0"/>
    <x v="0"/>
    <n v="1377546.38"/>
    <x v="15"/>
    <x v="0"/>
    <x v="0"/>
    <x v="0"/>
    <x v="8"/>
    <x v="8"/>
    <x v="0"/>
    <n v="1377546.38"/>
    <x v="0"/>
    <x v="8"/>
    <x v="7"/>
    <x v="0"/>
    <x v="0"/>
  </r>
  <r>
    <x v="13"/>
    <x v="4"/>
    <x v="0"/>
    <x v="0"/>
    <x v="0"/>
    <x v="0"/>
    <n v="1036223.4"/>
    <x v="16"/>
    <x v="0"/>
    <x v="0"/>
    <x v="0"/>
    <x v="9"/>
    <x v="1"/>
    <x v="7"/>
    <n v="0"/>
    <x v="9"/>
    <x v="0"/>
    <x v="0"/>
    <x v="0"/>
    <x v="0"/>
  </r>
  <r>
    <x v="13"/>
    <x v="5"/>
    <x v="12"/>
    <x v="12"/>
    <x v="7"/>
    <x v="6"/>
    <n v="385246835.79999977"/>
    <x v="17"/>
    <x v="8"/>
    <x v="6"/>
    <x v="0"/>
    <x v="10"/>
    <x v="12"/>
    <x v="8"/>
    <n v="12523608.600000001"/>
    <x v="10"/>
    <x v="13"/>
    <x v="12"/>
    <x v="7"/>
    <x v="3"/>
  </r>
  <r>
    <x v="14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4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4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4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4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4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5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5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5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5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5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5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6"/>
    <x v="0"/>
    <x v="0"/>
    <x v="1"/>
    <x v="4"/>
    <x v="0"/>
    <n v="660640"/>
    <x v="1"/>
    <x v="9"/>
    <x v="0"/>
    <x v="0"/>
    <x v="0"/>
    <x v="0"/>
    <x v="0"/>
    <n v="660640"/>
    <x v="0"/>
    <x v="0"/>
    <x v="1"/>
    <x v="4"/>
    <x v="0"/>
  </r>
  <r>
    <x v="16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6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6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6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6"/>
    <x v="5"/>
    <x v="0"/>
    <x v="1"/>
    <x v="4"/>
    <x v="0"/>
    <n v="660640"/>
    <x v="1"/>
    <x v="9"/>
    <x v="0"/>
    <x v="0"/>
    <x v="0"/>
    <x v="0"/>
    <x v="0"/>
    <n v="660640"/>
    <x v="0"/>
    <x v="0"/>
    <x v="1"/>
    <x v="4"/>
    <x v="0"/>
  </r>
  <r>
    <x v="17"/>
    <x v="0"/>
    <x v="13"/>
    <x v="13"/>
    <x v="8"/>
    <x v="7"/>
    <s v="N/A"/>
    <x v="18"/>
    <x v="10"/>
    <x v="7"/>
    <x v="10"/>
    <x v="11"/>
    <x v="13"/>
    <x v="9"/>
    <s v="N/A"/>
    <x v="11"/>
    <x v="14"/>
    <x v="13"/>
    <x v="8"/>
    <x v="4"/>
  </r>
  <r>
    <x v="17"/>
    <x v="1"/>
    <x v="13"/>
    <x v="13"/>
    <x v="8"/>
    <x v="7"/>
    <s v="N/A"/>
    <x v="18"/>
    <x v="10"/>
    <x v="7"/>
    <x v="10"/>
    <x v="11"/>
    <x v="13"/>
    <x v="9"/>
    <s v="N/A"/>
    <x v="11"/>
    <x v="14"/>
    <x v="13"/>
    <x v="8"/>
    <x v="4"/>
  </r>
  <r>
    <x v="17"/>
    <x v="2"/>
    <x v="13"/>
    <x v="13"/>
    <x v="8"/>
    <x v="7"/>
    <s v="N/A"/>
    <x v="18"/>
    <x v="10"/>
    <x v="7"/>
    <x v="10"/>
    <x v="11"/>
    <x v="13"/>
    <x v="9"/>
    <s v="N/A"/>
    <x v="11"/>
    <x v="14"/>
    <x v="13"/>
    <x v="8"/>
    <x v="4"/>
  </r>
  <r>
    <x v="17"/>
    <x v="3"/>
    <x v="13"/>
    <x v="13"/>
    <x v="8"/>
    <x v="7"/>
    <s v="N/A"/>
    <x v="18"/>
    <x v="10"/>
    <x v="7"/>
    <x v="10"/>
    <x v="11"/>
    <x v="13"/>
    <x v="9"/>
    <s v="N/A"/>
    <x v="11"/>
    <x v="14"/>
    <x v="13"/>
    <x v="8"/>
    <x v="4"/>
  </r>
  <r>
    <x v="17"/>
    <x v="4"/>
    <x v="13"/>
    <x v="13"/>
    <x v="8"/>
    <x v="7"/>
    <s v="N/A"/>
    <x v="18"/>
    <x v="10"/>
    <x v="7"/>
    <x v="10"/>
    <x v="11"/>
    <x v="13"/>
    <x v="9"/>
    <s v="N/A"/>
    <x v="11"/>
    <x v="14"/>
    <x v="13"/>
    <x v="8"/>
    <x v="4"/>
  </r>
  <r>
    <x v="17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8"/>
    <x v="0"/>
    <x v="14"/>
    <x v="14"/>
    <x v="9"/>
    <x v="4"/>
    <n v="8762624.2799999993"/>
    <x v="19"/>
    <x v="11"/>
    <x v="8"/>
    <x v="0"/>
    <x v="0"/>
    <x v="14"/>
    <x v="3"/>
    <n v="6792006.6699999999"/>
    <x v="12"/>
    <x v="15"/>
    <x v="8"/>
    <x v="9"/>
    <x v="5"/>
  </r>
  <r>
    <x v="18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8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8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8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8"/>
    <x v="5"/>
    <x v="14"/>
    <x v="14"/>
    <x v="9"/>
    <x v="4"/>
    <n v="8762624.2799999993"/>
    <x v="19"/>
    <x v="11"/>
    <x v="8"/>
    <x v="0"/>
    <x v="0"/>
    <x v="14"/>
    <x v="3"/>
    <n v="6792006.6699999999"/>
    <x v="12"/>
    <x v="15"/>
    <x v="8"/>
    <x v="9"/>
    <x v="5"/>
  </r>
  <r>
    <x v="19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9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9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9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9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19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0"/>
    <x v="0"/>
    <x v="15"/>
    <x v="1"/>
    <x v="0"/>
    <x v="8"/>
    <n v="3157968.9099999988"/>
    <x v="1"/>
    <x v="0"/>
    <x v="9"/>
    <x v="11"/>
    <x v="0"/>
    <x v="15"/>
    <x v="4"/>
    <n v="3025193.1599999992"/>
    <x v="13"/>
    <x v="16"/>
    <x v="1"/>
    <x v="0"/>
    <x v="6"/>
  </r>
  <r>
    <x v="20"/>
    <x v="1"/>
    <x v="14"/>
    <x v="1"/>
    <x v="0"/>
    <x v="9"/>
    <n v="493355.42999999993"/>
    <x v="1"/>
    <x v="0"/>
    <x v="10"/>
    <x v="0"/>
    <x v="12"/>
    <x v="14"/>
    <x v="3"/>
    <n v="428999.57"/>
    <x v="14"/>
    <x v="9"/>
    <x v="1"/>
    <x v="0"/>
    <x v="7"/>
  </r>
  <r>
    <x v="20"/>
    <x v="2"/>
    <x v="16"/>
    <x v="1"/>
    <x v="0"/>
    <x v="10"/>
    <n v="331495.13999999996"/>
    <x v="1"/>
    <x v="0"/>
    <x v="11"/>
    <x v="0"/>
    <x v="13"/>
    <x v="16"/>
    <x v="0"/>
    <n v="331495.13999999996"/>
    <x v="0"/>
    <x v="0"/>
    <x v="1"/>
    <x v="0"/>
    <x v="8"/>
  </r>
  <r>
    <x v="20"/>
    <x v="3"/>
    <x v="5"/>
    <x v="1"/>
    <x v="0"/>
    <x v="4"/>
    <n v="172337.06"/>
    <x v="1"/>
    <x v="0"/>
    <x v="12"/>
    <x v="0"/>
    <x v="14"/>
    <x v="5"/>
    <x v="0"/>
    <n v="172337.06"/>
    <x v="0"/>
    <x v="8"/>
    <x v="1"/>
    <x v="0"/>
    <x v="5"/>
  </r>
  <r>
    <x v="20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0"/>
    <x v="5"/>
    <x v="17"/>
    <x v="1"/>
    <x v="0"/>
    <x v="11"/>
    <n v="4155156.5399999991"/>
    <x v="1"/>
    <x v="0"/>
    <x v="13"/>
    <x v="11"/>
    <x v="15"/>
    <x v="17"/>
    <x v="10"/>
    <n v="3958024.9299999992"/>
    <x v="15"/>
    <x v="17"/>
    <x v="1"/>
    <x v="0"/>
    <x v="9"/>
  </r>
  <r>
    <x v="21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1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1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1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1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1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2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2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2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2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2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2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3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3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3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3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3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3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4"/>
    <x v="0"/>
    <x v="5"/>
    <x v="3"/>
    <x v="9"/>
    <x v="0"/>
    <n v="3155606.96"/>
    <x v="20"/>
    <x v="12"/>
    <x v="0"/>
    <x v="0"/>
    <x v="0"/>
    <x v="5"/>
    <x v="0"/>
    <n v="3155606.96"/>
    <x v="0"/>
    <x v="5"/>
    <x v="7"/>
    <x v="9"/>
    <x v="0"/>
  </r>
  <r>
    <x v="24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4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4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4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4"/>
    <x v="5"/>
    <x v="5"/>
    <x v="3"/>
    <x v="9"/>
    <x v="0"/>
    <n v="3155606.96"/>
    <x v="20"/>
    <x v="12"/>
    <x v="0"/>
    <x v="0"/>
    <x v="0"/>
    <x v="5"/>
    <x v="0"/>
    <n v="3155606.96"/>
    <x v="0"/>
    <x v="5"/>
    <x v="7"/>
    <x v="9"/>
    <x v="0"/>
  </r>
  <r>
    <x v="25"/>
    <x v="0"/>
    <x v="18"/>
    <x v="15"/>
    <x v="10"/>
    <x v="12"/>
    <n v="46440280.399999999"/>
    <x v="21"/>
    <x v="13"/>
    <x v="14"/>
    <x v="12"/>
    <x v="0"/>
    <x v="18"/>
    <x v="0"/>
    <n v="46440280.399999999"/>
    <x v="0"/>
    <x v="18"/>
    <x v="14"/>
    <x v="3"/>
    <x v="10"/>
  </r>
  <r>
    <x v="25"/>
    <x v="1"/>
    <x v="19"/>
    <x v="3"/>
    <x v="0"/>
    <x v="13"/>
    <n v="1172923.6000000001"/>
    <x v="22"/>
    <x v="0"/>
    <x v="15"/>
    <x v="0"/>
    <x v="16"/>
    <x v="19"/>
    <x v="0"/>
    <n v="1172923.6000000001"/>
    <x v="0"/>
    <x v="3"/>
    <x v="7"/>
    <x v="0"/>
    <x v="8"/>
  </r>
  <r>
    <x v="25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5"/>
    <x v="3"/>
    <x v="8"/>
    <x v="0"/>
    <x v="0"/>
    <x v="13"/>
    <n v="169561.79"/>
    <x v="23"/>
    <x v="0"/>
    <x v="16"/>
    <x v="0"/>
    <x v="17"/>
    <x v="8"/>
    <x v="0"/>
    <n v="169561.79"/>
    <x v="0"/>
    <x v="8"/>
    <x v="0"/>
    <x v="0"/>
    <x v="8"/>
  </r>
  <r>
    <x v="25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5"/>
    <x v="5"/>
    <x v="20"/>
    <x v="16"/>
    <x v="10"/>
    <x v="14"/>
    <n v="47782765.789999999"/>
    <x v="24"/>
    <x v="13"/>
    <x v="17"/>
    <x v="12"/>
    <x v="18"/>
    <x v="20"/>
    <x v="0"/>
    <n v="47782765.789999999"/>
    <x v="0"/>
    <x v="19"/>
    <x v="15"/>
    <x v="3"/>
    <x v="11"/>
  </r>
  <r>
    <x v="26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6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6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6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6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6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7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7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7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7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7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7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8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8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8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8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8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8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9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9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9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9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9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29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0"/>
    <x v="0"/>
    <x v="21"/>
    <x v="17"/>
    <x v="11"/>
    <x v="0"/>
    <n v="60591549.876368016"/>
    <x v="25"/>
    <x v="14"/>
    <x v="0"/>
    <x v="0"/>
    <x v="0"/>
    <x v="21"/>
    <x v="11"/>
    <n v="47560938.29561203"/>
    <x v="16"/>
    <x v="20"/>
    <x v="16"/>
    <x v="10"/>
    <x v="0"/>
  </r>
  <r>
    <x v="30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0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0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0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0"/>
    <x v="5"/>
    <x v="21"/>
    <x v="17"/>
    <x v="11"/>
    <x v="0"/>
    <n v="60591549.876368016"/>
    <x v="25"/>
    <x v="14"/>
    <x v="0"/>
    <x v="0"/>
    <x v="0"/>
    <x v="21"/>
    <x v="11"/>
    <n v="47560938.29561203"/>
    <x v="16"/>
    <x v="20"/>
    <x v="16"/>
    <x v="10"/>
    <x v="0"/>
  </r>
  <r>
    <x v="31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1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1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1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1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1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2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2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2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2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2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2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3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3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3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3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3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3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4"/>
    <x v="0"/>
    <x v="22"/>
    <x v="18"/>
    <x v="12"/>
    <x v="0"/>
    <n v="34102843.690000005"/>
    <x v="26"/>
    <x v="15"/>
    <x v="0"/>
    <x v="13"/>
    <x v="0"/>
    <x v="1"/>
    <x v="12"/>
    <n v="0"/>
    <x v="17"/>
    <x v="21"/>
    <x v="17"/>
    <x v="11"/>
    <x v="0"/>
  </r>
  <r>
    <x v="34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4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4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4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4"/>
    <x v="5"/>
    <x v="22"/>
    <x v="18"/>
    <x v="12"/>
    <x v="0"/>
    <n v="34102843.690000005"/>
    <x v="26"/>
    <x v="15"/>
    <x v="0"/>
    <x v="13"/>
    <x v="0"/>
    <x v="1"/>
    <x v="12"/>
    <n v="0"/>
    <x v="17"/>
    <x v="21"/>
    <x v="17"/>
    <x v="11"/>
    <x v="0"/>
  </r>
  <r>
    <x v="35"/>
    <x v="0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5"/>
    <x v="1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5"/>
    <x v="2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5"/>
    <x v="3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5"/>
    <x v="4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5"/>
    <x v="5"/>
    <x v="1"/>
    <x v="1"/>
    <x v="0"/>
    <x v="0"/>
    <n v="0"/>
    <x v="1"/>
    <x v="0"/>
    <x v="0"/>
    <x v="0"/>
    <x v="0"/>
    <x v="1"/>
    <x v="0"/>
    <n v="0"/>
    <x v="0"/>
    <x v="1"/>
    <x v="1"/>
    <x v="0"/>
    <x v="0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  <r>
    <x v="36"/>
    <x v="6"/>
    <x v="23"/>
    <x v="19"/>
    <x v="13"/>
    <x v="15"/>
    <m/>
    <x v="27"/>
    <x v="16"/>
    <x v="18"/>
    <x v="14"/>
    <x v="19"/>
    <x v="22"/>
    <x v="13"/>
    <m/>
    <x v="18"/>
    <x v="22"/>
    <x v="18"/>
    <x v="1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la dinámica1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39" firstHeaderRow="0" firstDataRow="1" firstDataCol="1"/>
  <pivotFields count="23">
    <pivotField axis="axisRow" showAll="0" sortType="ascending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36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7"/>
        <item t="default"/>
      </items>
    </pivotField>
    <pivotField showAll="0">
      <items count="192">
        <item x="79"/>
        <item x="130"/>
        <item x="92"/>
        <item x="88"/>
        <item x="23"/>
        <item x="94"/>
        <item x="87"/>
        <item x="24"/>
        <item x="89"/>
        <item x="91"/>
        <item x="93"/>
        <item x="90"/>
        <item x="95"/>
        <item x="20"/>
        <item x="21"/>
        <item x="84"/>
        <item x="125"/>
        <item x="122"/>
        <item x="169"/>
        <item x="164"/>
        <item x="163"/>
        <item x="121"/>
        <item x="22"/>
        <item x="152"/>
        <item x="131"/>
        <item x="98"/>
        <item x="104"/>
        <item x="106"/>
        <item x="96"/>
        <item x="101"/>
        <item x="100"/>
        <item x="102"/>
        <item x="105"/>
        <item x="32"/>
        <item x="0"/>
        <item x="171"/>
        <item x="1"/>
        <item x="44"/>
        <item x="120"/>
        <item x="27"/>
        <item x="38"/>
        <item x="175"/>
        <item x="2"/>
        <item x="43"/>
        <item x="177"/>
        <item x="34"/>
        <item x="31"/>
        <item x="173"/>
        <item x="4"/>
        <item x="153"/>
        <item x="162"/>
        <item x="189"/>
        <item x="187"/>
        <item x="188"/>
        <item x="132"/>
        <item x="71"/>
        <item x="37"/>
        <item x="154"/>
        <item x="54"/>
        <item x="82"/>
        <item x="165"/>
        <item x="5"/>
        <item x="35"/>
        <item x="47"/>
        <item x="60"/>
        <item x="6"/>
        <item x="69"/>
        <item x="156"/>
        <item x="155"/>
        <item x="61"/>
        <item x="48"/>
        <item x="160"/>
        <item x="46"/>
        <item x="45"/>
        <item x="26"/>
        <item x="73"/>
        <item x="126"/>
        <item x="127"/>
        <item x="128"/>
        <item x="80"/>
        <item x="40"/>
        <item x="7"/>
        <item x="8"/>
        <item x="161"/>
        <item x="77"/>
        <item x="41"/>
        <item x="167"/>
        <item x="81"/>
        <item x="57"/>
        <item x="25"/>
        <item x="55"/>
        <item x="65"/>
        <item x="9"/>
        <item x="72"/>
        <item x="68"/>
        <item x="39"/>
        <item x="70"/>
        <item x="64"/>
        <item x="51"/>
        <item x="10"/>
        <item x="129"/>
        <item x="58"/>
        <item x="170"/>
        <item x="49"/>
        <item x="168"/>
        <item x="36"/>
        <item x="124"/>
        <item x="85"/>
        <item x="157"/>
        <item x="66"/>
        <item x="59"/>
        <item x="53"/>
        <item x="83"/>
        <item x="63"/>
        <item x="33"/>
        <item x="30"/>
        <item x="123"/>
        <item x="176"/>
        <item x="178"/>
        <item x="103"/>
        <item x="97"/>
        <item x="99"/>
        <item x="12"/>
        <item x="107"/>
        <item x="67"/>
        <item x="174"/>
        <item x="29"/>
        <item x="13"/>
        <item x="116"/>
        <item x="172"/>
        <item x="166"/>
        <item x="11"/>
        <item x="179"/>
        <item x="183"/>
        <item x="149"/>
        <item x="151"/>
        <item x="108"/>
        <item x="109"/>
        <item x="139"/>
        <item x="145"/>
        <item x="110"/>
        <item x="181"/>
        <item x="136"/>
        <item x="134"/>
        <item x="137"/>
        <item x="142"/>
        <item x="111"/>
        <item x="17"/>
        <item x="148"/>
        <item x="138"/>
        <item x="150"/>
        <item x="119"/>
        <item x="14"/>
        <item x="112"/>
        <item x="113"/>
        <item x="133"/>
        <item x="159"/>
        <item x="144"/>
        <item x="140"/>
        <item x="117"/>
        <item x="114"/>
        <item x="146"/>
        <item x="118"/>
        <item x="147"/>
        <item x="180"/>
        <item x="135"/>
        <item x="19"/>
        <item x="141"/>
        <item x="143"/>
        <item x="115"/>
        <item x="28"/>
        <item x="158"/>
        <item x="62"/>
        <item x="56"/>
        <item x="3"/>
        <item x="185"/>
        <item x="186"/>
        <item x="16"/>
        <item x="18"/>
        <item x="182"/>
        <item x="184"/>
        <item x="15"/>
        <item x="52"/>
        <item x="86"/>
        <item x="42"/>
        <item x="78"/>
        <item x="74"/>
        <item x="75"/>
        <item x="76"/>
        <item x="50"/>
        <item x="19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Saldo de Cartera (capital-C$)" fld="6" baseField="0" baseItem="1" numFmtId="44"/>
    <dataField name="Suma de Número de Créditos" fld="7" baseField="0" baseItem="1"/>
    <dataField name="Suma de # Número de clientes" fld="11" baseField="0" baseItem="1"/>
    <dataField name="Suma de # Clientes Hombres" fld="12" baseField="0" baseItem="1"/>
    <dataField name="Suma de # Clientes Mujeres" fld="13" baseField="0" baseItem="1"/>
    <dataField name="Suma de # Clientes Juridicos" fld="14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7" cacheId="2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39" firstHeaderRow="1" firstDataRow="2" firstDataCol="1"/>
  <pivotFields count="20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6"/>
        <item m="1" x="37"/>
        <item t="default"/>
      </items>
    </pivotField>
    <pivotField axis="axisCol" showAll="0">
      <items count="8">
        <item x="0"/>
        <item x="1"/>
        <item x="2"/>
        <item x="3"/>
        <item x="4"/>
        <item h="1" x="5"/>
        <item h="1"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Saldo Deudor Total" fld="6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8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39" firstHeaderRow="1" firstDataRow="2" firstDataCol="1"/>
  <pivotFields count="20">
    <pivotField axis="axisRow" showAll="0">
      <items count="40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26"/>
        <item x="27"/>
        <item x="11"/>
        <item x="12"/>
        <item x="28"/>
        <item x="29"/>
        <item x="13"/>
        <item x="30"/>
        <item x="31"/>
        <item x="14"/>
        <item m="1" x="38"/>
        <item x="32"/>
        <item x="15"/>
        <item x="16"/>
        <item x="17"/>
        <item x="18"/>
        <item x="19"/>
        <item x="23"/>
        <item x="20"/>
        <item h="1" x="36"/>
        <item m="1" x="37"/>
        <item t="default"/>
      </items>
    </pivotField>
    <pivotField axis="axisCol" showAll="0">
      <items count="8">
        <item x="0"/>
        <item x="1"/>
        <item x="2"/>
        <item x="3"/>
        <item x="4"/>
        <item h="1" x="5"/>
        <item h="1"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Saldo Deudor Total" fld="6" showDataAs="percentOfRow" baseField="0" baseItem="3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S40" firstHeaderRow="1" firstDataRow="2" firstDataCol="1"/>
  <pivotFields count="23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36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7"/>
        <item t="default"/>
      </items>
    </pivotField>
    <pivotField showAll="0"/>
    <pivotField showAll="0"/>
    <pivotField showAll="0"/>
    <pivotField axis="axisCol" dataField="1" showAll="0">
      <items count="19">
        <item x="16"/>
        <item x="13"/>
        <item x="0"/>
        <item x="1"/>
        <item x="4"/>
        <item x="11"/>
        <item x="2"/>
        <item x="5"/>
        <item x="10"/>
        <item x="9"/>
        <item x="6"/>
        <item x="7"/>
        <item x="8"/>
        <item x="3"/>
        <item x="12"/>
        <item x="15"/>
        <item x="14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uenta de Depto corregido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S40" firstHeaderRow="1" firstDataRow="2" firstDataCol="1"/>
  <pivotFields count="23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36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7"/>
        <item t="default"/>
      </items>
    </pivotField>
    <pivotField showAll="0"/>
    <pivotField showAll="0"/>
    <pivotField showAll="0"/>
    <pivotField axis="axisCol" showAll="0">
      <items count="19">
        <item x="16"/>
        <item x="13"/>
        <item x="0"/>
        <item x="1"/>
        <item x="4"/>
        <item x="11"/>
        <item x="2"/>
        <item x="5"/>
        <item x="10"/>
        <item x="9"/>
        <item x="6"/>
        <item x="7"/>
        <item x="8"/>
        <item x="3"/>
        <item x="12"/>
        <item x="15"/>
        <item x="14"/>
        <item x="1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a de Número de Crédito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4" cacheId="2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M40" firstHeaderRow="1" firstDataRow="2" firstDataCol="1"/>
  <pivotFields count="20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36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7"/>
        <item t="default"/>
      </items>
    </pivotField>
    <pivotField axis="axisCol" showAll="0">
      <items count="28">
        <item x="0"/>
        <item f="1" x="23"/>
        <item x="2"/>
        <item x="3"/>
        <item x="14"/>
        <item x="5"/>
        <item h="1" x="9"/>
        <item f="1" x="26"/>
        <item h="1" x="6"/>
        <item x="4"/>
        <item h="1" x="1"/>
        <item h="1" f="1" x="24"/>
        <item x="7"/>
        <item x="15"/>
        <item h="1" x="12"/>
        <item h="1" x="11"/>
        <item h="1" x="19"/>
        <item h="1" x="16"/>
        <item h="1" x="8"/>
        <item h="1" x="13"/>
        <item h="1" x="17"/>
        <item h="1" x="21"/>
        <item h="1" x="18"/>
        <item h="1" x="20"/>
        <item h="1" x="10"/>
        <item x="22"/>
        <item f="1" x="2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2"/>
    </i>
    <i>
      <x v="13"/>
    </i>
    <i>
      <x v="26"/>
    </i>
    <i t="grand">
      <x/>
    </i>
  </colItems>
  <dataFields count="1">
    <dataField name="Suma de Saldo Deudor Total" fld="6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6" cacheId="2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AM13" firstHeaderRow="1" firstDataRow="2" firstDataCol="1"/>
  <pivotFields count="7">
    <pivotField axis="axisCol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36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7"/>
        <item t="default"/>
      </items>
    </pivotField>
    <pivotField axis="axisRow" showAll="0">
      <items count="12">
        <item x="0"/>
        <item x="1"/>
        <item x="6"/>
        <item x="2"/>
        <item x="7"/>
        <item x="8"/>
        <item x="3"/>
        <item x="4"/>
        <item x="5"/>
        <item x="9"/>
        <item h="1" x="10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colItems>
  <dataFields count="1">
    <dataField name="Suma de Saldo Deudor" fld="3" baseField="1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7" cacheId="2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40" firstHeaderRow="1" firstDataRow="2" firstDataCol="1"/>
  <pivotFields count="10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36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7"/>
        <item t="default"/>
      </items>
    </pivotField>
    <pivotField axis="axisCol" showAll="0">
      <items count="12">
        <item h="1" x="8"/>
        <item x="0"/>
        <item x="3"/>
        <item x="1"/>
        <item x="2"/>
        <item x="4"/>
        <item h="1" x="6"/>
        <item h="1" x="9"/>
        <item h="1" x="7"/>
        <item h="1" x="5"/>
        <item h="1" x="1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1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Suma de Saldos totales" fld="2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2" cacheId="2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39" firstHeaderRow="1" firstDataRow="2" firstDataCol="1"/>
  <pivotFields count="20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6"/>
        <item m="1" x="37"/>
        <item t="default"/>
      </items>
    </pivotField>
    <pivotField axis="axisCol" showAll="0">
      <items count="13">
        <item x="0"/>
        <item x="1"/>
        <item x="2"/>
        <item x="3"/>
        <item x="4"/>
        <item h="1" x="5"/>
        <item h="1" x="6"/>
        <item h="1" m="1" x="9"/>
        <item h="1" m="1" x="11"/>
        <item h="1" m="1" x="8"/>
        <item h="1" m="1" x="10"/>
        <item h="1" m="1" x="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Saldo Deudor Total" fld="6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4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39" firstHeaderRow="1" firstDataRow="2" firstDataCol="1"/>
  <pivotFields count="20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6"/>
        <item m="1" x="37"/>
        <item t="default"/>
      </items>
    </pivotField>
    <pivotField axis="axisCol" showAll="0">
      <items count="8">
        <item x="0"/>
        <item x="1"/>
        <item x="2"/>
        <item x="3"/>
        <item x="4"/>
        <item h="1" x="5"/>
        <item h="1"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Saldo Deudor Total" fld="6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5" cacheId="2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G39" firstHeaderRow="1" firstDataRow="2" firstDataCol="1"/>
  <pivotFields count="20">
    <pivotField axis="axisRow" showAll="0">
      <items count="39">
        <item x="0"/>
        <item x="21"/>
        <item x="1"/>
        <item x="34"/>
        <item x="2"/>
        <item x="22"/>
        <item x="3"/>
        <item x="4"/>
        <item x="5"/>
        <item x="24"/>
        <item x="35"/>
        <item x="6"/>
        <item x="33"/>
        <item x="7"/>
        <item x="8"/>
        <item x="25"/>
        <item x="9"/>
        <item x="10"/>
        <item x="26"/>
        <item x="27"/>
        <item x="11"/>
        <item x="12"/>
        <item x="28"/>
        <item x="29"/>
        <item x="13"/>
        <item x="30"/>
        <item x="31"/>
        <item x="14"/>
        <item x="32"/>
        <item x="15"/>
        <item x="16"/>
        <item x="17"/>
        <item x="18"/>
        <item x="19"/>
        <item x="23"/>
        <item x="20"/>
        <item h="1" x="36"/>
        <item m="1" x="37"/>
        <item t="default"/>
      </items>
    </pivotField>
    <pivotField axis="axisCol" showAll="0">
      <items count="8">
        <item x="0"/>
        <item x="1"/>
        <item x="2"/>
        <item x="3"/>
        <item x="4"/>
        <item h="1" x="5"/>
        <item h="1" x="6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Saldo Deudor Total" fld="6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43"/>
  <sheetViews>
    <sheetView workbookViewId="0">
      <selection activeCell="A2" sqref="A2"/>
    </sheetView>
  </sheetViews>
  <sheetFormatPr baseColWidth="10" defaultRowHeight="15" x14ac:dyDescent="0.25"/>
  <cols>
    <col min="1" max="1" width="16.7109375" bestFit="1" customWidth="1"/>
    <col min="2" max="2" width="33.140625" customWidth="1"/>
    <col min="3" max="3" width="25.7109375" customWidth="1"/>
    <col min="4" max="4" width="26.7109375" customWidth="1"/>
    <col min="5" max="5" width="25" customWidth="1"/>
    <col min="6" max="6" width="24.28515625" customWidth="1"/>
    <col min="7" max="7" width="24.7109375" customWidth="1"/>
    <col min="8" max="8" width="14.85546875" bestFit="1" customWidth="1"/>
    <col min="9" max="9" width="12.28515625" bestFit="1" customWidth="1"/>
    <col min="10" max="10" width="20" bestFit="1" customWidth="1"/>
    <col min="11" max="11" width="12.85546875" bestFit="1" customWidth="1"/>
    <col min="12" max="12" width="12.42578125" bestFit="1" customWidth="1"/>
    <col min="13" max="13" width="16.85546875" bestFit="1" customWidth="1"/>
    <col min="14" max="14" width="19.140625" bestFit="1" customWidth="1"/>
    <col min="15" max="15" width="18.42578125" bestFit="1" customWidth="1"/>
    <col min="16" max="16" width="26.85546875" bestFit="1" customWidth="1"/>
    <col min="17" max="17" width="5.85546875" bestFit="1" customWidth="1"/>
    <col min="18" max="18" width="10.85546875" bestFit="1" customWidth="1"/>
    <col min="19" max="19" width="7.140625" bestFit="1" customWidth="1"/>
    <col min="20" max="20" width="27.42578125" bestFit="1" customWidth="1"/>
    <col min="21" max="21" width="27.7109375" bestFit="1" customWidth="1"/>
    <col min="22" max="22" width="29.42578125" bestFit="1" customWidth="1"/>
    <col min="23" max="23" width="8" bestFit="1" customWidth="1"/>
    <col min="24" max="24" width="10.7109375" bestFit="1" customWidth="1"/>
    <col min="25" max="25" width="13.140625" bestFit="1" customWidth="1"/>
    <col min="26" max="26" width="22.42578125" bestFit="1" customWidth="1"/>
    <col min="27" max="27" width="24.28515625" bestFit="1" customWidth="1"/>
    <col min="28" max="28" width="17.7109375" bestFit="1" customWidth="1"/>
    <col min="29" max="29" width="20.7109375" bestFit="1" customWidth="1"/>
    <col min="30" max="30" width="16.85546875" bestFit="1" customWidth="1"/>
    <col min="31" max="31" width="27.28515625" bestFit="1" customWidth="1"/>
    <col min="32" max="32" width="39.42578125" bestFit="1" customWidth="1"/>
    <col min="33" max="33" width="19.7109375" bestFit="1" customWidth="1"/>
    <col min="34" max="34" width="23.28515625" bestFit="1" customWidth="1"/>
    <col min="35" max="36" width="12.42578125" bestFit="1" customWidth="1"/>
    <col min="37" max="37" width="30.5703125" bestFit="1" customWidth="1"/>
    <col min="38" max="38" width="11.140625" bestFit="1" customWidth="1"/>
    <col min="39" max="39" width="12.28515625" bestFit="1" customWidth="1"/>
    <col min="40" max="40" width="16.28515625" bestFit="1" customWidth="1"/>
    <col min="41" max="41" width="9.42578125" bestFit="1" customWidth="1"/>
    <col min="42" max="42" width="11.28515625" bestFit="1" customWidth="1"/>
    <col min="43" max="43" width="27.5703125" bestFit="1" customWidth="1"/>
    <col min="44" max="44" width="7.42578125" bestFit="1" customWidth="1"/>
    <col min="45" max="46" width="6.140625" bestFit="1" customWidth="1"/>
    <col min="47" max="47" width="8.7109375" bestFit="1" customWidth="1"/>
    <col min="48" max="48" width="9" bestFit="1" customWidth="1"/>
    <col min="49" max="49" width="28" bestFit="1" customWidth="1"/>
    <col min="50" max="50" width="6.42578125" bestFit="1" customWidth="1"/>
    <col min="51" max="51" width="5.28515625" bestFit="1" customWidth="1"/>
    <col min="52" max="52" width="26.28515625" bestFit="1" customWidth="1"/>
    <col min="53" max="53" width="17.28515625" bestFit="1" customWidth="1"/>
    <col min="54" max="54" width="19.7109375" bestFit="1" customWidth="1"/>
    <col min="55" max="55" width="15.5703125" bestFit="1" customWidth="1"/>
    <col min="56" max="56" width="12.7109375" bestFit="1" customWidth="1"/>
    <col min="57" max="57" width="23.5703125" bestFit="1" customWidth="1"/>
    <col min="58" max="58" width="9.5703125" bestFit="1" customWidth="1"/>
    <col min="59" max="59" width="8.85546875" bestFit="1" customWidth="1"/>
    <col min="60" max="60" width="14.7109375" bestFit="1" customWidth="1"/>
    <col min="61" max="61" width="7.28515625" bestFit="1" customWidth="1"/>
    <col min="62" max="62" width="27.28515625" bestFit="1" customWidth="1"/>
    <col min="63" max="63" width="9.28515625" bestFit="1" customWidth="1"/>
    <col min="64" max="64" width="9" bestFit="1" customWidth="1"/>
    <col min="65" max="65" width="7.7109375" bestFit="1" customWidth="1"/>
    <col min="66" max="66" width="7.42578125" bestFit="1" customWidth="1"/>
    <col min="67" max="67" width="5.5703125" bestFit="1" customWidth="1"/>
    <col min="68" max="68" width="5.140625" bestFit="1" customWidth="1"/>
    <col min="69" max="69" width="5.5703125" bestFit="1" customWidth="1"/>
    <col min="70" max="70" width="10.140625" bestFit="1" customWidth="1"/>
    <col min="71" max="71" width="11.7109375" bestFit="1" customWidth="1"/>
    <col min="72" max="72" width="18.5703125" bestFit="1" customWidth="1"/>
    <col min="73" max="73" width="29.7109375" bestFit="1" customWidth="1"/>
    <col min="74" max="74" width="11.42578125" bestFit="1" customWidth="1"/>
    <col min="75" max="75" width="10.42578125" bestFit="1" customWidth="1"/>
    <col min="76" max="76" width="10.28515625" bestFit="1" customWidth="1"/>
    <col min="77" max="77" width="22.42578125" bestFit="1" customWidth="1"/>
    <col min="78" max="78" width="17.7109375" bestFit="1" customWidth="1"/>
    <col min="79" max="79" width="16.7109375" bestFit="1" customWidth="1"/>
    <col min="80" max="80" width="14.28515625" bestFit="1" customWidth="1"/>
    <col min="81" max="81" width="10.85546875" bestFit="1" customWidth="1"/>
    <col min="82" max="82" width="9.28515625" bestFit="1" customWidth="1"/>
    <col min="83" max="83" width="8.42578125" bestFit="1" customWidth="1"/>
    <col min="84" max="84" width="11.85546875" bestFit="1" customWidth="1"/>
    <col min="85" max="85" width="30.42578125" bestFit="1" customWidth="1"/>
    <col min="86" max="86" width="16.28515625" bestFit="1" customWidth="1"/>
    <col min="87" max="87" width="8.7109375" bestFit="1" customWidth="1"/>
    <col min="88" max="88" width="29.28515625" bestFit="1" customWidth="1"/>
    <col min="89" max="89" width="7.5703125" bestFit="1" customWidth="1"/>
    <col min="90" max="90" width="9.28515625" bestFit="1" customWidth="1"/>
    <col min="91" max="91" width="8.7109375" bestFit="1" customWidth="1"/>
    <col min="92" max="92" width="9.7109375" bestFit="1" customWidth="1"/>
    <col min="93" max="93" width="12.7109375" bestFit="1" customWidth="1"/>
    <col min="94" max="94" width="7.85546875" bestFit="1" customWidth="1"/>
    <col min="95" max="95" width="26.5703125" bestFit="1" customWidth="1"/>
    <col min="96" max="96" width="14.5703125" bestFit="1" customWidth="1"/>
    <col min="97" max="97" width="26.28515625" bestFit="1" customWidth="1"/>
    <col min="98" max="98" width="7.7109375" bestFit="1" customWidth="1"/>
    <col min="99" max="99" width="9.28515625" bestFit="1" customWidth="1"/>
    <col min="100" max="100" width="12.85546875" bestFit="1" customWidth="1"/>
    <col min="101" max="101" width="16.5703125" bestFit="1" customWidth="1"/>
    <col min="102" max="102" width="16.140625" bestFit="1" customWidth="1"/>
    <col min="103" max="103" width="6.28515625" bestFit="1" customWidth="1"/>
    <col min="104" max="104" width="27.28515625" bestFit="1" customWidth="1"/>
    <col min="105" max="105" width="9.7109375" bestFit="1" customWidth="1"/>
    <col min="106" max="106" width="29.5703125" bestFit="1" customWidth="1"/>
    <col min="107" max="107" width="6.140625" bestFit="1" customWidth="1"/>
    <col min="108" max="108" width="18" bestFit="1" customWidth="1"/>
    <col min="109" max="109" width="7.28515625" bestFit="1" customWidth="1"/>
    <col min="110" max="110" width="8.7109375" bestFit="1" customWidth="1"/>
    <col min="111" max="111" width="9.7109375" bestFit="1" customWidth="1"/>
    <col min="112" max="112" width="16.42578125" bestFit="1" customWidth="1"/>
    <col min="113" max="113" width="18.85546875" bestFit="1" customWidth="1"/>
    <col min="114" max="114" width="22.140625" bestFit="1" customWidth="1"/>
    <col min="115" max="115" width="14.7109375" bestFit="1" customWidth="1"/>
    <col min="116" max="116" width="18.5703125" bestFit="1" customWidth="1"/>
    <col min="117" max="117" width="11.28515625" bestFit="1" customWidth="1"/>
    <col min="118" max="118" width="18.85546875" bestFit="1" customWidth="1"/>
    <col min="119" max="119" width="18.7109375" bestFit="1" customWidth="1"/>
    <col min="120" max="120" width="22.7109375" bestFit="1" customWidth="1"/>
    <col min="121" max="121" width="21.7109375" bestFit="1" customWidth="1"/>
    <col min="122" max="122" width="25.140625" bestFit="1" customWidth="1"/>
    <col min="123" max="123" width="23.7109375" bestFit="1" customWidth="1"/>
    <col min="124" max="124" width="7.7109375" bestFit="1" customWidth="1"/>
    <col min="126" max="126" width="5.7109375" bestFit="1" customWidth="1"/>
    <col min="127" max="127" width="26.7109375" bestFit="1" customWidth="1"/>
    <col min="128" max="128" width="11.140625" bestFit="1" customWidth="1"/>
    <col min="129" max="129" width="8.7109375" bestFit="1" customWidth="1"/>
    <col min="130" max="130" width="20.28515625" bestFit="1" customWidth="1"/>
    <col min="131" max="131" width="31.42578125" bestFit="1" customWidth="1"/>
    <col min="132" max="132" width="29.7109375" bestFit="1" customWidth="1"/>
    <col min="133" max="133" width="18.7109375" bestFit="1" customWidth="1"/>
    <col min="134" max="134" width="15.5703125" bestFit="1" customWidth="1"/>
    <col min="135" max="136" width="16.7109375" bestFit="1" customWidth="1"/>
    <col min="137" max="137" width="16.28515625" bestFit="1" customWidth="1"/>
    <col min="138" max="138" width="22.140625" bestFit="1" customWidth="1"/>
    <col min="139" max="139" width="23.85546875" bestFit="1" customWidth="1"/>
    <col min="140" max="140" width="19.42578125" bestFit="1" customWidth="1"/>
    <col min="141" max="141" width="16.5703125" bestFit="1" customWidth="1"/>
    <col min="142" max="142" width="15.85546875" bestFit="1" customWidth="1"/>
    <col min="143" max="143" width="12.7109375" bestFit="1" customWidth="1"/>
    <col min="144" max="144" width="16.42578125" bestFit="1" customWidth="1"/>
    <col min="145" max="145" width="17.28515625" bestFit="1" customWidth="1"/>
    <col min="146" max="146" width="17" bestFit="1" customWidth="1"/>
    <col min="147" max="147" width="19.28515625" bestFit="1" customWidth="1"/>
    <col min="148" max="148" width="18.5703125" bestFit="1" customWidth="1"/>
    <col min="149" max="149" width="15.28515625" bestFit="1" customWidth="1"/>
    <col min="150" max="150" width="18.28515625" bestFit="1" customWidth="1"/>
    <col min="151" max="151" width="21.85546875" bestFit="1" customWidth="1"/>
    <col min="152" max="152" width="15" bestFit="1" customWidth="1"/>
    <col min="153" max="153" width="12.5703125" bestFit="1" customWidth="1"/>
    <col min="154" max="154" width="16.5703125" bestFit="1" customWidth="1"/>
    <col min="155" max="155" width="18" bestFit="1" customWidth="1"/>
    <col min="156" max="156" width="21.5703125" bestFit="1" customWidth="1"/>
    <col min="157" max="157" width="17.85546875" bestFit="1" customWidth="1"/>
    <col min="158" max="158" width="27.28515625" bestFit="1" customWidth="1"/>
    <col min="159" max="159" width="20.42578125" bestFit="1" customWidth="1"/>
    <col min="160" max="160" width="17.7109375" bestFit="1" customWidth="1"/>
    <col min="161" max="161" width="12.7109375" bestFit="1" customWidth="1"/>
    <col min="162" max="162" width="18.28515625" bestFit="1" customWidth="1"/>
    <col min="163" max="163" width="31.7109375" bestFit="1" customWidth="1"/>
    <col min="164" max="164" width="16.7109375" bestFit="1" customWidth="1"/>
    <col min="165" max="165" width="17.28515625" bestFit="1" customWidth="1"/>
    <col min="166" max="166" width="14.5703125" bestFit="1" customWidth="1"/>
    <col min="167" max="167" width="18.7109375" bestFit="1" customWidth="1"/>
    <col min="168" max="168" width="15.7109375" bestFit="1" customWidth="1"/>
    <col min="169" max="169" width="17.140625" bestFit="1" customWidth="1"/>
    <col min="170" max="170" width="14.5703125" bestFit="1" customWidth="1"/>
    <col min="171" max="171" width="17" bestFit="1" customWidth="1"/>
    <col min="172" max="172" width="6.7109375" bestFit="1" customWidth="1"/>
    <col min="173" max="173" width="9.42578125" bestFit="1" customWidth="1"/>
    <col min="174" max="174" width="10.28515625" bestFit="1" customWidth="1"/>
    <col min="175" max="175" width="7.7109375" bestFit="1" customWidth="1"/>
    <col min="176" max="176" width="18.7109375" bestFit="1" customWidth="1"/>
    <col min="177" max="177" width="16.7109375" bestFit="1" customWidth="1"/>
    <col min="178" max="178" width="16.85546875" bestFit="1" customWidth="1"/>
    <col min="179" max="179" width="17.140625" bestFit="1" customWidth="1"/>
    <col min="180" max="180" width="21.85546875" bestFit="1" customWidth="1"/>
    <col min="181" max="181" width="15.28515625" bestFit="1" customWidth="1"/>
    <col min="182" max="182" width="18" bestFit="1" customWidth="1"/>
    <col min="183" max="183" width="19.28515625" bestFit="1" customWidth="1"/>
    <col min="184" max="184" width="7.42578125" bestFit="1" customWidth="1"/>
    <col min="185" max="185" width="8.7109375" bestFit="1" customWidth="1"/>
    <col min="186" max="186" width="6" bestFit="1" customWidth="1"/>
    <col min="187" max="187" width="4.7109375" bestFit="1" customWidth="1"/>
    <col min="188" max="190" width="7.28515625" bestFit="1" customWidth="1"/>
    <col min="191" max="191" width="6.85546875" bestFit="1" customWidth="1"/>
    <col min="192" max="192" width="11.85546875" bestFit="1" customWidth="1"/>
  </cols>
  <sheetData>
    <row r="1" spans="1:7" x14ac:dyDescent="0.25">
      <c r="A1" s="1" t="s">
        <v>0</v>
      </c>
      <c r="B1" t="s">
        <v>51</v>
      </c>
      <c r="C1" t="s">
        <v>52</v>
      </c>
      <c r="D1" t="s">
        <v>53</v>
      </c>
      <c r="E1" t="s">
        <v>54</v>
      </c>
      <c r="F1" t="s">
        <v>56</v>
      </c>
      <c r="G1" t="s">
        <v>55</v>
      </c>
    </row>
    <row r="2" spans="1:7" x14ac:dyDescent="0.25">
      <c r="A2" s="2" t="s">
        <v>1</v>
      </c>
      <c r="B2" s="4">
        <v>104570946.04945201</v>
      </c>
      <c r="C2" s="3">
        <v>5187</v>
      </c>
      <c r="D2" s="3">
        <v>5187</v>
      </c>
      <c r="E2" s="3">
        <v>2508</v>
      </c>
      <c r="F2" s="3">
        <v>2679</v>
      </c>
      <c r="G2" s="3">
        <v>0</v>
      </c>
    </row>
    <row r="3" spans="1:7" x14ac:dyDescent="0.25">
      <c r="A3" s="2" t="s">
        <v>2</v>
      </c>
      <c r="B3" s="4">
        <v>62189833.259900004</v>
      </c>
      <c r="C3" s="3">
        <v>6152</v>
      </c>
      <c r="D3" s="3">
        <v>6152</v>
      </c>
      <c r="E3" s="3">
        <v>770</v>
      </c>
      <c r="F3" s="3">
        <v>5382</v>
      </c>
      <c r="G3" s="3">
        <v>0</v>
      </c>
    </row>
    <row r="4" spans="1:7" x14ac:dyDescent="0.25">
      <c r="A4" s="2" t="s">
        <v>3</v>
      </c>
      <c r="B4" s="4">
        <v>64593876.920000002</v>
      </c>
      <c r="C4" s="3">
        <v>1486</v>
      </c>
      <c r="D4" s="3">
        <v>1399</v>
      </c>
      <c r="E4" s="3">
        <v>557</v>
      </c>
      <c r="F4" s="3">
        <v>841</v>
      </c>
      <c r="G4" s="3">
        <v>1</v>
      </c>
    </row>
    <row r="5" spans="1:7" x14ac:dyDescent="0.25">
      <c r="A5" s="2" t="s">
        <v>4</v>
      </c>
      <c r="B5" s="4">
        <v>236300803.66000003</v>
      </c>
      <c r="C5" s="3">
        <v>9555</v>
      </c>
      <c r="D5" s="3">
        <v>6243</v>
      </c>
      <c r="E5" s="3">
        <v>4120</v>
      </c>
      <c r="F5" s="3">
        <v>2123</v>
      </c>
      <c r="G5" s="3">
        <v>0</v>
      </c>
    </row>
    <row r="6" spans="1:7" x14ac:dyDescent="0.25">
      <c r="A6" s="2" t="s">
        <v>5</v>
      </c>
      <c r="B6" s="4">
        <v>46728150.170000002</v>
      </c>
      <c r="C6" s="3">
        <v>1419</v>
      </c>
      <c r="D6" s="3">
        <v>1415</v>
      </c>
      <c r="E6" s="3">
        <v>575</v>
      </c>
      <c r="F6" s="3">
        <v>840</v>
      </c>
      <c r="G6" s="3">
        <v>0</v>
      </c>
    </row>
    <row r="7" spans="1:7" x14ac:dyDescent="0.25">
      <c r="A7" s="2" t="s">
        <v>6</v>
      </c>
      <c r="B7" s="4">
        <v>80605133.870000005</v>
      </c>
      <c r="C7" s="3">
        <v>9536</v>
      </c>
      <c r="D7" s="3">
        <v>9536</v>
      </c>
      <c r="E7" s="3">
        <v>1226</v>
      </c>
      <c r="F7" s="3">
        <v>8310</v>
      </c>
      <c r="G7" s="3">
        <v>0</v>
      </c>
    </row>
    <row r="8" spans="1:7" x14ac:dyDescent="0.25">
      <c r="A8" s="2" t="s">
        <v>7</v>
      </c>
      <c r="B8" s="4">
        <v>7523773.8063250007</v>
      </c>
      <c r="C8" s="3">
        <v>507</v>
      </c>
      <c r="D8" s="3">
        <v>507</v>
      </c>
      <c r="E8" s="3">
        <v>79</v>
      </c>
      <c r="F8" s="3">
        <v>428</v>
      </c>
      <c r="G8" s="3">
        <v>0</v>
      </c>
    </row>
    <row r="9" spans="1:7" x14ac:dyDescent="0.25">
      <c r="A9" s="2" t="s">
        <v>8</v>
      </c>
      <c r="B9" s="4">
        <v>27706168.429999996</v>
      </c>
      <c r="C9" s="3">
        <v>730</v>
      </c>
      <c r="D9" s="3">
        <v>724</v>
      </c>
      <c r="E9" s="3">
        <v>329</v>
      </c>
      <c r="F9" s="3">
        <v>395</v>
      </c>
      <c r="G9" s="3">
        <v>0</v>
      </c>
    </row>
    <row r="10" spans="1:7" x14ac:dyDescent="0.25">
      <c r="A10" s="2" t="s">
        <v>9</v>
      </c>
      <c r="B10" s="4">
        <v>78364129.131800041</v>
      </c>
      <c r="C10" s="3">
        <v>6693</v>
      </c>
      <c r="D10" s="3">
        <v>6693</v>
      </c>
      <c r="E10" s="3">
        <v>3466</v>
      </c>
      <c r="F10" s="3">
        <v>3227</v>
      </c>
      <c r="G10" s="3">
        <v>51</v>
      </c>
    </row>
    <row r="11" spans="1:7" x14ac:dyDescent="0.25">
      <c r="A11" s="2" t="s">
        <v>10</v>
      </c>
      <c r="B11" s="4">
        <v>189259237.98000002</v>
      </c>
      <c r="C11" s="3">
        <v>21169</v>
      </c>
      <c r="D11" s="3">
        <v>20078</v>
      </c>
      <c r="E11" s="3">
        <v>6005</v>
      </c>
      <c r="F11" s="3">
        <v>14073</v>
      </c>
      <c r="G11" s="3">
        <v>0</v>
      </c>
    </row>
    <row r="12" spans="1:7" x14ac:dyDescent="0.25">
      <c r="A12" s="2" t="s">
        <v>11</v>
      </c>
      <c r="B12" s="4">
        <v>81176974.259999946</v>
      </c>
      <c r="C12" s="3">
        <v>19695</v>
      </c>
      <c r="D12" s="3">
        <v>19695</v>
      </c>
      <c r="E12" s="3">
        <v>3279</v>
      </c>
      <c r="F12" s="3">
        <v>16416</v>
      </c>
      <c r="G12" s="3">
        <v>0</v>
      </c>
    </row>
    <row r="13" spans="1:7" x14ac:dyDescent="0.25">
      <c r="A13" s="2" t="s">
        <v>12</v>
      </c>
      <c r="B13" s="4">
        <v>173252565.45999968</v>
      </c>
      <c r="C13" s="3">
        <v>18141</v>
      </c>
      <c r="D13" s="3">
        <v>14887</v>
      </c>
      <c r="E13" s="3">
        <v>8231</v>
      </c>
      <c r="F13" s="3">
        <v>6654</v>
      </c>
      <c r="G13" s="3">
        <v>2</v>
      </c>
    </row>
    <row r="14" spans="1:7" x14ac:dyDescent="0.25">
      <c r="A14" s="2" t="s">
        <v>13</v>
      </c>
      <c r="B14" s="4">
        <v>13996443.299999997</v>
      </c>
      <c r="C14" s="3">
        <v>398</v>
      </c>
      <c r="D14" s="3">
        <v>398</v>
      </c>
      <c r="E14" s="3">
        <v>178</v>
      </c>
      <c r="F14" s="3">
        <v>216</v>
      </c>
      <c r="G14" s="3">
        <v>4</v>
      </c>
    </row>
    <row r="15" spans="1:7" x14ac:dyDescent="0.25">
      <c r="A15" s="2" t="s">
        <v>14</v>
      </c>
      <c r="B15" s="4">
        <v>25948508.539999999</v>
      </c>
      <c r="C15" s="3">
        <v>40</v>
      </c>
      <c r="D15" s="3">
        <v>39</v>
      </c>
      <c r="E15" s="3">
        <v>22</v>
      </c>
      <c r="F15" s="3">
        <v>13</v>
      </c>
      <c r="G15" s="3">
        <v>4</v>
      </c>
    </row>
    <row r="16" spans="1:7" x14ac:dyDescent="0.25">
      <c r="A16" s="2" t="s">
        <v>15</v>
      </c>
      <c r="B16" s="4">
        <v>224364462.98830003</v>
      </c>
      <c r="C16" s="3">
        <v>5720</v>
      </c>
      <c r="D16" s="3">
        <v>5626</v>
      </c>
      <c r="E16" s="3">
        <v>3372</v>
      </c>
      <c r="F16" s="3">
        <v>2276</v>
      </c>
      <c r="G16" s="3">
        <v>0</v>
      </c>
    </row>
    <row r="17" spans="1:7" x14ac:dyDescent="0.25">
      <c r="A17" s="2" t="s">
        <v>16</v>
      </c>
      <c r="B17" s="4">
        <v>49041677.299999997</v>
      </c>
      <c r="C17" s="3">
        <v>71</v>
      </c>
      <c r="D17" s="3">
        <v>52</v>
      </c>
      <c r="E17" s="3">
        <v>30</v>
      </c>
      <c r="F17" s="3">
        <v>8</v>
      </c>
      <c r="G17" s="3">
        <v>14</v>
      </c>
    </row>
    <row r="18" spans="1:7" x14ac:dyDescent="0.25">
      <c r="A18" s="2" t="s">
        <v>17</v>
      </c>
      <c r="B18" s="4">
        <v>84168749.819999993</v>
      </c>
      <c r="C18" s="3">
        <v>577</v>
      </c>
      <c r="D18" s="3">
        <v>536</v>
      </c>
      <c r="E18" s="3">
        <v>269</v>
      </c>
      <c r="F18" s="3">
        <v>262</v>
      </c>
      <c r="G18" s="3">
        <v>5</v>
      </c>
    </row>
    <row r="19" spans="1:7" x14ac:dyDescent="0.25">
      <c r="A19" s="2" t="s">
        <v>18</v>
      </c>
      <c r="B19" s="4">
        <v>89693115.173199967</v>
      </c>
      <c r="C19" s="3">
        <v>4985</v>
      </c>
      <c r="D19" s="3">
        <v>4985</v>
      </c>
      <c r="E19" s="3">
        <v>1614</v>
      </c>
      <c r="F19" s="3">
        <v>3371</v>
      </c>
      <c r="G19" s="3">
        <v>0</v>
      </c>
    </row>
    <row r="20" spans="1:7" x14ac:dyDescent="0.25">
      <c r="A20" s="2" t="s">
        <v>19</v>
      </c>
      <c r="B20" s="4">
        <v>11019356.92</v>
      </c>
      <c r="C20" s="3">
        <v>1529</v>
      </c>
      <c r="D20" s="3">
        <v>1529</v>
      </c>
      <c r="E20" s="3">
        <v>120</v>
      </c>
      <c r="F20" s="3">
        <v>1409</v>
      </c>
      <c r="G20" s="3">
        <v>0</v>
      </c>
    </row>
    <row r="21" spans="1:7" x14ac:dyDescent="0.25">
      <c r="A21" s="2" t="s">
        <v>20</v>
      </c>
      <c r="B21" s="4">
        <v>16788313.629999999</v>
      </c>
      <c r="C21" s="3">
        <v>1013</v>
      </c>
      <c r="D21" s="3">
        <v>1005</v>
      </c>
      <c r="E21" s="3">
        <v>305</v>
      </c>
      <c r="F21" s="3">
        <v>700</v>
      </c>
      <c r="G21" s="3">
        <v>0</v>
      </c>
    </row>
    <row r="22" spans="1:7" x14ac:dyDescent="0.25">
      <c r="A22" s="2" t="s">
        <v>21</v>
      </c>
      <c r="B22" s="4">
        <v>796313945.52999997</v>
      </c>
      <c r="C22" s="3">
        <v>32639</v>
      </c>
      <c r="D22" s="3">
        <v>31924</v>
      </c>
      <c r="E22" s="3">
        <v>14312</v>
      </c>
      <c r="F22" s="3">
        <v>17612</v>
      </c>
      <c r="G22" s="3">
        <v>0</v>
      </c>
    </row>
    <row r="23" spans="1:7" x14ac:dyDescent="0.25">
      <c r="A23" s="2" t="s">
        <v>22</v>
      </c>
      <c r="B23" s="4">
        <v>636308572.65999997</v>
      </c>
      <c r="C23" s="3">
        <v>20410</v>
      </c>
      <c r="D23" s="3">
        <v>20410</v>
      </c>
      <c r="E23" s="3">
        <v>10923</v>
      </c>
      <c r="F23" s="3">
        <v>9487</v>
      </c>
      <c r="G23" s="3">
        <v>0</v>
      </c>
    </row>
    <row r="24" spans="1:7" x14ac:dyDescent="0.25">
      <c r="A24" s="2" t="s">
        <v>23</v>
      </c>
      <c r="B24" s="4">
        <v>1806337482.3501024</v>
      </c>
      <c r="C24" s="3">
        <v>205930</v>
      </c>
      <c r="D24" s="3">
        <v>167594</v>
      </c>
      <c r="E24" s="3">
        <v>95348</v>
      </c>
      <c r="F24" s="3">
        <v>72246</v>
      </c>
      <c r="G24" s="3">
        <v>0</v>
      </c>
    </row>
    <row r="25" spans="1:7" x14ac:dyDescent="0.25">
      <c r="A25" s="2" t="s">
        <v>24</v>
      </c>
      <c r="B25" s="4">
        <v>1162872230.8400002</v>
      </c>
      <c r="C25" s="3">
        <v>52509</v>
      </c>
      <c r="D25" s="3">
        <v>52198</v>
      </c>
      <c r="E25" s="3">
        <v>27534</v>
      </c>
      <c r="F25" s="3">
        <v>24664</v>
      </c>
      <c r="G25" s="3">
        <v>0</v>
      </c>
    </row>
    <row r="26" spans="1:7" x14ac:dyDescent="0.25">
      <c r="A26" s="2" t="s">
        <v>25</v>
      </c>
      <c r="B26" s="4">
        <v>66253842.609999999</v>
      </c>
      <c r="C26" s="3">
        <v>3239</v>
      </c>
      <c r="D26" s="3">
        <v>3213</v>
      </c>
      <c r="E26" s="3">
        <v>839</v>
      </c>
      <c r="F26" s="3">
        <v>2374</v>
      </c>
      <c r="G26" s="3">
        <v>0</v>
      </c>
    </row>
    <row r="27" spans="1:7" x14ac:dyDescent="0.25">
      <c r="A27" s="2" t="s">
        <v>26</v>
      </c>
      <c r="B27" s="4">
        <v>681490940.00999999</v>
      </c>
      <c r="C27" s="3">
        <v>4628</v>
      </c>
      <c r="D27" s="3">
        <v>2723</v>
      </c>
      <c r="E27" s="3">
        <v>2386</v>
      </c>
      <c r="F27" s="3">
        <v>325</v>
      </c>
      <c r="G27" s="3">
        <v>12</v>
      </c>
    </row>
    <row r="28" spans="1:7" x14ac:dyDescent="0.25">
      <c r="A28" s="2" t="s">
        <v>27</v>
      </c>
      <c r="B28" s="4">
        <v>433029943.64300996</v>
      </c>
      <c r="C28" s="3">
        <v>8804</v>
      </c>
      <c r="D28" s="3">
        <v>8311</v>
      </c>
      <c r="E28" s="3">
        <v>3473</v>
      </c>
      <c r="F28" s="3">
        <v>4838</v>
      </c>
      <c r="G28" s="3">
        <v>0</v>
      </c>
    </row>
    <row r="29" spans="1:7" x14ac:dyDescent="0.25">
      <c r="A29" s="2" t="s">
        <v>28</v>
      </c>
      <c r="B29" s="4">
        <v>21227036.669999998</v>
      </c>
      <c r="C29" s="3">
        <v>2704</v>
      </c>
      <c r="D29" s="3">
        <v>2692</v>
      </c>
      <c r="E29" s="3">
        <v>514</v>
      </c>
      <c r="F29" s="3">
        <v>2178</v>
      </c>
      <c r="G29" s="3">
        <v>0</v>
      </c>
    </row>
    <row r="30" spans="1:7" x14ac:dyDescent="0.25">
      <c r="A30" s="2" t="s">
        <v>29</v>
      </c>
      <c r="B30" s="4">
        <v>51195718.510000005</v>
      </c>
      <c r="C30" s="3">
        <v>2560</v>
      </c>
      <c r="D30" s="3">
        <v>2521</v>
      </c>
      <c r="E30" s="3">
        <v>766</v>
      </c>
      <c r="F30" s="3">
        <v>1755</v>
      </c>
      <c r="G30" s="3">
        <v>0</v>
      </c>
    </row>
    <row r="31" spans="1:7" x14ac:dyDescent="0.25">
      <c r="A31" s="2" t="s">
        <v>30</v>
      </c>
      <c r="B31" s="4">
        <v>195052347.673426</v>
      </c>
      <c r="C31" s="3">
        <v>3592</v>
      </c>
      <c r="D31" s="3">
        <v>3370</v>
      </c>
      <c r="E31" s="3">
        <v>2451</v>
      </c>
      <c r="F31" s="3">
        <v>919</v>
      </c>
      <c r="G31" s="3">
        <v>0</v>
      </c>
    </row>
    <row r="32" spans="1:7" x14ac:dyDescent="0.25">
      <c r="A32" s="2" t="s">
        <v>31</v>
      </c>
      <c r="B32" s="4">
        <v>839918328.17000043</v>
      </c>
      <c r="C32" s="3">
        <v>29861</v>
      </c>
      <c r="D32" s="3">
        <v>25435</v>
      </c>
      <c r="E32" s="3">
        <v>12913</v>
      </c>
      <c r="F32" s="3">
        <v>12522</v>
      </c>
      <c r="G32" s="3">
        <v>0</v>
      </c>
    </row>
    <row r="33" spans="1:7" x14ac:dyDescent="0.25">
      <c r="A33" s="2" t="s">
        <v>32</v>
      </c>
      <c r="B33" s="4">
        <v>867091078.89999986</v>
      </c>
      <c r="C33" s="3">
        <v>66800</v>
      </c>
      <c r="D33" s="3">
        <v>56761</v>
      </c>
      <c r="E33" s="3">
        <v>5705</v>
      </c>
      <c r="F33" s="3">
        <v>51056</v>
      </c>
      <c r="G33" s="3">
        <v>0</v>
      </c>
    </row>
    <row r="34" spans="1:7" x14ac:dyDescent="0.25">
      <c r="A34" s="2" t="s">
        <v>33</v>
      </c>
      <c r="B34" s="4">
        <v>22274255.48</v>
      </c>
      <c r="C34" s="3">
        <v>860</v>
      </c>
      <c r="D34" s="3">
        <v>846</v>
      </c>
      <c r="E34" s="3">
        <v>320</v>
      </c>
      <c r="F34" s="3">
        <v>526</v>
      </c>
      <c r="G34" s="3">
        <v>0</v>
      </c>
    </row>
    <row r="35" spans="1:7" x14ac:dyDescent="0.25">
      <c r="A35" s="2" t="s">
        <v>34</v>
      </c>
      <c r="B35" s="4">
        <v>340436448.50999999</v>
      </c>
      <c r="C35" s="3">
        <v>6899</v>
      </c>
      <c r="D35" s="3">
        <v>6657</v>
      </c>
      <c r="E35" s="3">
        <v>2532</v>
      </c>
      <c r="F35" s="3">
        <v>4120</v>
      </c>
      <c r="G35" s="3">
        <v>5</v>
      </c>
    </row>
    <row r="36" spans="1:7" x14ac:dyDescent="0.25">
      <c r="A36" s="2" t="s">
        <v>35</v>
      </c>
      <c r="B36" s="4">
        <v>19131451.610000003</v>
      </c>
      <c r="C36" s="3">
        <v>1277</v>
      </c>
      <c r="D36" s="3">
        <v>1277</v>
      </c>
      <c r="E36" s="3">
        <v>180</v>
      </c>
      <c r="F36" s="3">
        <v>1097</v>
      </c>
      <c r="G36" s="3">
        <v>0</v>
      </c>
    </row>
    <row r="37" spans="1:7" x14ac:dyDescent="0.25">
      <c r="A37" s="2" t="s">
        <v>36</v>
      </c>
      <c r="B37" s="4">
        <v>125509913.49000002</v>
      </c>
      <c r="C37" s="3">
        <v>5661</v>
      </c>
      <c r="D37" s="3">
        <v>5646</v>
      </c>
      <c r="E37" s="3">
        <v>2603</v>
      </c>
      <c r="F37" s="3">
        <v>3041</v>
      </c>
      <c r="G37" s="3">
        <v>2</v>
      </c>
    </row>
    <row r="38" spans="1:7" x14ac:dyDescent="0.25">
      <c r="A38" s="2" t="s">
        <v>37</v>
      </c>
      <c r="B38" s="4">
        <v>1400689492.7300446</v>
      </c>
      <c r="C38" s="3">
        <v>136260</v>
      </c>
      <c r="D38" s="3">
        <v>102032</v>
      </c>
      <c r="E38" s="3">
        <v>55424</v>
      </c>
      <c r="F38" s="3">
        <v>46545</v>
      </c>
      <c r="G38" s="3">
        <v>63</v>
      </c>
    </row>
    <row r="39" spans="1:7" x14ac:dyDescent="0.25">
      <c r="A39" s="2" t="s">
        <v>38</v>
      </c>
      <c r="B39" s="4">
        <v>11132425250.055561</v>
      </c>
      <c r="C39" s="3">
        <v>699236</v>
      </c>
      <c r="D39" s="3">
        <v>600296</v>
      </c>
      <c r="E39" s="3">
        <v>275278</v>
      </c>
      <c r="F39" s="3">
        <v>324928</v>
      </c>
      <c r="G39" s="3">
        <v>163</v>
      </c>
    </row>
    <row r="42" spans="1:7" x14ac:dyDescent="0.25">
      <c r="B42" s="4"/>
    </row>
    <row r="43" spans="1:7" x14ac:dyDescent="0.25">
      <c r="B43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39"/>
  <sheetViews>
    <sheetView topLeftCell="A22" workbookViewId="0">
      <selection activeCell="C18" sqref="C18"/>
    </sheetView>
  </sheetViews>
  <sheetFormatPr baseColWidth="10" defaultRowHeight="15" x14ac:dyDescent="0.25"/>
  <cols>
    <col min="1" max="1" width="25" bestFit="1" customWidth="1"/>
    <col min="2" max="2" width="21.42578125" bestFit="1" customWidth="1"/>
    <col min="3" max="3" width="17.42578125" bestFit="1" customWidth="1"/>
    <col min="4" max="4" width="32.28515625" bestFit="1" customWidth="1"/>
    <col min="5" max="5" width="34.85546875" bestFit="1" customWidth="1"/>
    <col min="6" max="6" width="14.7109375" bestFit="1" customWidth="1"/>
    <col min="7" max="8" width="11.85546875" bestFit="1" customWidth="1"/>
  </cols>
  <sheetData>
    <row r="1" spans="1:7" x14ac:dyDescent="0.25">
      <c r="A1" s="1" t="s">
        <v>66</v>
      </c>
      <c r="B1" s="1" t="s">
        <v>39</v>
      </c>
    </row>
    <row r="2" spans="1:7" x14ac:dyDescent="0.25">
      <c r="A2" s="1" t="s">
        <v>0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38</v>
      </c>
    </row>
    <row r="3" spans="1:7" x14ac:dyDescent="0.25">
      <c r="A3" s="2" t="s">
        <v>1</v>
      </c>
      <c r="B3" s="5">
        <v>1</v>
      </c>
      <c r="C3" s="5">
        <v>0</v>
      </c>
      <c r="D3" s="5">
        <v>0</v>
      </c>
      <c r="E3" s="5">
        <v>0</v>
      </c>
      <c r="F3" s="5">
        <v>0</v>
      </c>
      <c r="G3" s="5">
        <v>1</v>
      </c>
    </row>
    <row r="4" spans="1:7" x14ac:dyDescent="0.25">
      <c r="A4" s="2" t="s">
        <v>2</v>
      </c>
      <c r="B4" s="5" t="e">
        <v>#DIV/0!</v>
      </c>
      <c r="C4" s="5" t="e">
        <v>#DIV/0!</v>
      </c>
      <c r="D4" s="5" t="e">
        <v>#DIV/0!</v>
      </c>
      <c r="E4" s="5" t="e">
        <v>#DIV/0!</v>
      </c>
      <c r="F4" s="5" t="e">
        <v>#DIV/0!</v>
      </c>
      <c r="G4" s="5" t="e">
        <v>#DIV/0!</v>
      </c>
    </row>
    <row r="5" spans="1:7" x14ac:dyDescent="0.25">
      <c r="A5" s="2" t="s">
        <v>3</v>
      </c>
      <c r="B5" s="5" t="e">
        <v>#DIV/0!</v>
      </c>
      <c r="C5" s="5" t="e">
        <v>#DIV/0!</v>
      </c>
      <c r="D5" s="5" t="e">
        <v>#DIV/0!</v>
      </c>
      <c r="E5" s="5" t="e">
        <v>#DIV/0!</v>
      </c>
      <c r="F5" s="5" t="e">
        <v>#DIV/0!</v>
      </c>
      <c r="G5" s="5" t="e">
        <v>#DIV/0!</v>
      </c>
    </row>
    <row r="6" spans="1:7" x14ac:dyDescent="0.25">
      <c r="A6" s="2" t="s">
        <v>4</v>
      </c>
      <c r="B6" s="5">
        <v>1</v>
      </c>
      <c r="C6" s="5">
        <v>0</v>
      </c>
      <c r="D6" s="5">
        <v>0</v>
      </c>
      <c r="E6" s="5">
        <v>0</v>
      </c>
      <c r="F6" s="5">
        <v>0</v>
      </c>
      <c r="G6" s="5">
        <v>1</v>
      </c>
    </row>
    <row r="7" spans="1:7" x14ac:dyDescent="0.25">
      <c r="A7" s="2" t="s">
        <v>64</v>
      </c>
      <c r="B7" s="5" t="e">
        <v>#DIV/0!</v>
      </c>
      <c r="C7" s="5" t="e">
        <v>#DIV/0!</v>
      </c>
      <c r="D7" s="5" t="e">
        <v>#DIV/0!</v>
      </c>
      <c r="E7" s="5" t="e">
        <v>#DIV/0!</v>
      </c>
      <c r="F7" s="5" t="e">
        <v>#DIV/0!</v>
      </c>
      <c r="G7" s="5" t="e">
        <v>#DIV/0!</v>
      </c>
    </row>
    <row r="8" spans="1:7" x14ac:dyDescent="0.25">
      <c r="A8" s="2" t="s">
        <v>6</v>
      </c>
      <c r="B8" s="5" t="e">
        <v>#DIV/0!</v>
      </c>
      <c r="C8" s="5" t="e">
        <v>#DIV/0!</v>
      </c>
      <c r="D8" s="5" t="e">
        <v>#DIV/0!</v>
      </c>
      <c r="E8" s="5" t="e">
        <v>#DIV/0!</v>
      </c>
      <c r="F8" s="5" t="e">
        <v>#DIV/0!</v>
      </c>
      <c r="G8" s="5" t="e">
        <v>#DIV/0!</v>
      </c>
    </row>
    <row r="9" spans="1:7" x14ac:dyDescent="0.25">
      <c r="A9" s="2" t="s">
        <v>7</v>
      </c>
      <c r="B9" s="5" t="e">
        <v>#DIV/0!</v>
      </c>
      <c r="C9" s="5" t="e">
        <v>#DIV/0!</v>
      </c>
      <c r="D9" s="5" t="e">
        <v>#DIV/0!</v>
      </c>
      <c r="E9" s="5" t="e">
        <v>#DIV/0!</v>
      </c>
      <c r="F9" s="5" t="e">
        <v>#DIV/0!</v>
      </c>
      <c r="G9" s="5" t="e">
        <v>#DIV/0!</v>
      </c>
    </row>
    <row r="10" spans="1:7" x14ac:dyDescent="0.25">
      <c r="A10" s="2" t="s">
        <v>8</v>
      </c>
      <c r="B10" s="5" t="e">
        <v>#DIV/0!</v>
      </c>
      <c r="C10" s="5" t="e">
        <v>#DIV/0!</v>
      </c>
      <c r="D10" s="5" t="e">
        <v>#DIV/0!</v>
      </c>
      <c r="E10" s="5" t="e">
        <v>#DIV/0!</v>
      </c>
      <c r="F10" s="5" t="e">
        <v>#DIV/0!</v>
      </c>
      <c r="G10" s="5" t="e">
        <v>#DIV/0!</v>
      </c>
    </row>
    <row r="11" spans="1:7" x14ac:dyDescent="0.25">
      <c r="A11" s="2" t="s">
        <v>9</v>
      </c>
      <c r="B11" s="5">
        <v>0.75966840277967274</v>
      </c>
      <c r="C11" s="5">
        <v>0</v>
      </c>
      <c r="D11" s="5">
        <v>2.7537995023437623E-2</v>
      </c>
      <c r="E11" s="5">
        <v>0.21279360219688964</v>
      </c>
      <c r="F11" s="5">
        <v>0</v>
      </c>
      <c r="G11" s="5">
        <v>1</v>
      </c>
    </row>
    <row r="12" spans="1:7" x14ac:dyDescent="0.25">
      <c r="A12" s="2" t="s">
        <v>10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</row>
    <row r="13" spans="1:7" x14ac:dyDescent="0.25">
      <c r="A13" s="2" t="s">
        <v>11</v>
      </c>
      <c r="B13" s="5" t="e">
        <v>#DIV/0!</v>
      </c>
      <c r="C13" s="5" t="e">
        <v>#DIV/0!</v>
      </c>
      <c r="D13" s="5" t="e">
        <v>#DIV/0!</v>
      </c>
      <c r="E13" s="5" t="e">
        <v>#DIV/0!</v>
      </c>
      <c r="F13" s="5" t="e">
        <v>#DIV/0!</v>
      </c>
      <c r="G13" s="5" t="e">
        <v>#DIV/0!</v>
      </c>
    </row>
    <row r="14" spans="1:7" x14ac:dyDescent="0.25">
      <c r="A14" s="2" t="s">
        <v>12</v>
      </c>
      <c r="B14" s="5" t="e">
        <v>#DIV/0!</v>
      </c>
      <c r="C14" s="5" t="e">
        <v>#DIV/0!</v>
      </c>
      <c r="D14" s="5" t="e">
        <v>#DIV/0!</v>
      </c>
      <c r="E14" s="5" t="e">
        <v>#DIV/0!</v>
      </c>
      <c r="F14" s="5" t="e">
        <v>#DIV/0!</v>
      </c>
      <c r="G14" s="5" t="e">
        <v>#DIV/0!</v>
      </c>
    </row>
    <row r="15" spans="1:7" x14ac:dyDescent="0.25">
      <c r="A15" s="2" t="s">
        <v>13</v>
      </c>
      <c r="B15" s="5" t="e">
        <v>#DIV/0!</v>
      </c>
      <c r="C15" s="5" t="e">
        <v>#DIV/0!</v>
      </c>
      <c r="D15" s="5" t="e">
        <v>#DIV/0!</v>
      </c>
      <c r="E15" s="5" t="e">
        <v>#DIV/0!</v>
      </c>
      <c r="F15" s="5" t="e">
        <v>#DIV/0!</v>
      </c>
      <c r="G15" s="5" t="e">
        <v>#DIV/0!</v>
      </c>
    </row>
    <row r="16" spans="1:7" x14ac:dyDescent="0.25">
      <c r="A16" s="2" t="s">
        <v>14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</row>
    <row r="17" spans="1:7" x14ac:dyDescent="0.25">
      <c r="A17" s="2" t="s">
        <v>15</v>
      </c>
      <c r="B17" s="5">
        <v>0.72496684033364922</v>
      </c>
      <c r="C17" s="5">
        <v>0.23242721162129074</v>
      </c>
      <c r="D17" s="5">
        <v>1.1985407304760276E-2</v>
      </c>
      <c r="E17" s="5">
        <v>4.8098050165798463E-3</v>
      </c>
      <c r="F17" s="5">
        <v>2.581073572371995E-2</v>
      </c>
      <c r="G17" s="5">
        <v>1</v>
      </c>
    </row>
    <row r="18" spans="1:7" x14ac:dyDescent="0.25">
      <c r="A18" s="2" t="s">
        <v>16</v>
      </c>
      <c r="B18" s="5">
        <v>0.97190440176903792</v>
      </c>
      <c r="C18" s="5">
        <v>2.454700100774556E-2</v>
      </c>
      <c r="D18" s="5">
        <v>0</v>
      </c>
      <c r="E18" s="5">
        <v>3.5485972232165344E-3</v>
      </c>
      <c r="F18" s="5">
        <v>0</v>
      </c>
      <c r="G18" s="5">
        <v>1</v>
      </c>
    </row>
    <row r="19" spans="1:7" x14ac:dyDescent="0.25">
      <c r="A19" s="2" t="s">
        <v>17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1</v>
      </c>
    </row>
    <row r="20" spans="1:7" x14ac:dyDescent="0.25">
      <c r="A20" s="2" t="s">
        <v>18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1</v>
      </c>
    </row>
    <row r="21" spans="1:7" x14ac:dyDescent="0.25">
      <c r="A21" s="2" t="s">
        <v>20</v>
      </c>
      <c r="B21" s="5" t="e">
        <v>#DIV/0!</v>
      </c>
      <c r="C21" s="5" t="e">
        <v>#DIV/0!</v>
      </c>
      <c r="D21" s="5" t="e">
        <v>#DIV/0!</v>
      </c>
      <c r="E21" s="5" t="e">
        <v>#DIV/0!</v>
      </c>
      <c r="F21" s="5" t="e">
        <v>#DIV/0!</v>
      </c>
      <c r="G21" s="5" t="e">
        <v>#DIV/0!</v>
      </c>
    </row>
    <row r="22" spans="1:7" x14ac:dyDescent="0.25">
      <c r="A22" s="2" t="s">
        <v>21</v>
      </c>
      <c r="B22" s="5" t="e">
        <v>#DIV/0!</v>
      </c>
      <c r="C22" s="5" t="e">
        <v>#DIV/0!</v>
      </c>
      <c r="D22" s="5" t="e">
        <v>#DIV/0!</v>
      </c>
      <c r="E22" s="5" t="e">
        <v>#DIV/0!</v>
      </c>
      <c r="F22" s="5" t="e">
        <v>#DIV/0!</v>
      </c>
      <c r="G22" s="5" t="e">
        <v>#DIV/0!</v>
      </c>
    </row>
    <row r="23" spans="1:7" x14ac:dyDescent="0.25">
      <c r="A23" s="2" t="s">
        <v>22</v>
      </c>
      <c r="B23" s="5" t="e">
        <v>#DIV/0!</v>
      </c>
      <c r="C23" s="5" t="e">
        <v>#DIV/0!</v>
      </c>
      <c r="D23" s="5" t="e">
        <v>#DIV/0!</v>
      </c>
      <c r="E23" s="5" t="e">
        <v>#DIV/0!</v>
      </c>
      <c r="F23" s="5" t="e">
        <v>#DIV/0!</v>
      </c>
      <c r="G23" s="5" t="e">
        <v>#DIV/0!</v>
      </c>
    </row>
    <row r="24" spans="1:7" x14ac:dyDescent="0.25">
      <c r="A24" s="2" t="s">
        <v>23</v>
      </c>
      <c r="B24" s="5" t="e">
        <v>#DIV/0!</v>
      </c>
      <c r="C24" s="5" t="e">
        <v>#DIV/0!</v>
      </c>
      <c r="D24" s="5" t="e">
        <v>#DIV/0!</v>
      </c>
      <c r="E24" s="5" t="e">
        <v>#DIV/0!</v>
      </c>
      <c r="F24" s="5" t="e">
        <v>#DIV/0!</v>
      </c>
      <c r="G24" s="5" t="e">
        <v>#DIV/0!</v>
      </c>
    </row>
    <row r="25" spans="1:7" x14ac:dyDescent="0.25">
      <c r="A25" s="2" t="s">
        <v>24</v>
      </c>
      <c r="B25" s="5" t="e">
        <v>#DIV/0!</v>
      </c>
      <c r="C25" s="5" t="e">
        <v>#DIV/0!</v>
      </c>
      <c r="D25" s="5" t="e">
        <v>#DIV/0!</v>
      </c>
      <c r="E25" s="5" t="e">
        <v>#DIV/0!</v>
      </c>
      <c r="F25" s="5" t="e">
        <v>#DIV/0!</v>
      </c>
      <c r="G25" s="5" t="e">
        <v>#DIV/0!</v>
      </c>
    </row>
    <row r="26" spans="1:7" x14ac:dyDescent="0.25">
      <c r="A26" s="2" t="s">
        <v>25</v>
      </c>
      <c r="B26" s="5" t="e">
        <v>#DIV/0!</v>
      </c>
      <c r="C26" s="5" t="e">
        <v>#DIV/0!</v>
      </c>
      <c r="D26" s="5" t="e">
        <v>#DIV/0!</v>
      </c>
      <c r="E26" s="5" t="e">
        <v>#DIV/0!</v>
      </c>
      <c r="F26" s="5" t="e">
        <v>#DIV/0!</v>
      </c>
      <c r="G26" s="5" t="e">
        <v>#DIV/0!</v>
      </c>
    </row>
    <row r="27" spans="1:7" x14ac:dyDescent="0.25">
      <c r="A27" s="2" t="s">
        <v>26</v>
      </c>
      <c r="B27" s="5">
        <v>0.96554005705865953</v>
      </c>
      <c r="C27" s="5">
        <v>2.8194428066993626E-2</v>
      </c>
      <c r="D27" s="5">
        <v>0</v>
      </c>
      <c r="E27" s="5">
        <v>3.5757500178798373E-3</v>
      </c>
      <c r="F27" s="5">
        <v>2.6897648564671237E-3</v>
      </c>
      <c r="G27" s="5">
        <v>1</v>
      </c>
    </row>
    <row r="28" spans="1:7" x14ac:dyDescent="0.25">
      <c r="A28" s="2" t="s">
        <v>27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1</v>
      </c>
    </row>
    <row r="29" spans="1:7" x14ac:dyDescent="0.25">
      <c r="A29" s="2" t="s">
        <v>28</v>
      </c>
      <c r="B29" s="5" t="e">
        <v>#DIV/0!</v>
      </c>
      <c r="C29" s="5" t="e">
        <v>#DIV/0!</v>
      </c>
      <c r="D29" s="5" t="e">
        <v>#DIV/0!</v>
      </c>
      <c r="E29" s="5" t="e">
        <v>#DIV/0!</v>
      </c>
      <c r="F29" s="5" t="e">
        <v>#DIV/0!</v>
      </c>
      <c r="G29" s="5" t="e">
        <v>#DIV/0!</v>
      </c>
    </row>
    <row r="30" spans="1:7" x14ac:dyDescent="0.25">
      <c r="A30" s="2" t="s">
        <v>29</v>
      </c>
      <c r="B30" s="5" t="e">
        <v>#DIV/0!</v>
      </c>
      <c r="C30" s="5" t="e">
        <v>#DIV/0!</v>
      </c>
      <c r="D30" s="5" t="e">
        <v>#DIV/0!</v>
      </c>
      <c r="E30" s="5" t="e">
        <v>#DIV/0!</v>
      </c>
      <c r="F30" s="5" t="e">
        <v>#DIV/0!</v>
      </c>
      <c r="G30" s="5" t="e">
        <v>#DIV/0!</v>
      </c>
    </row>
    <row r="31" spans="1:7" x14ac:dyDescent="0.25">
      <c r="A31" s="2" t="s">
        <v>30</v>
      </c>
      <c r="B31" s="5" t="e">
        <v>#DIV/0!</v>
      </c>
      <c r="C31" s="5" t="e">
        <v>#DIV/0!</v>
      </c>
      <c r="D31" s="5" t="e">
        <v>#DIV/0!</v>
      </c>
      <c r="E31" s="5" t="e">
        <v>#DIV/0!</v>
      </c>
      <c r="F31" s="5" t="e">
        <v>#DIV/0!</v>
      </c>
      <c r="G31" s="5" t="e">
        <v>#DIV/0!</v>
      </c>
    </row>
    <row r="32" spans="1:7" x14ac:dyDescent="0.25">
      <c r="A32" s="2" t="s">
        <v>31</v>
      </c>
      <c r="B32" s="5" t="e">
        <v>#DIV/0!</v>
      </c>
      <c r="C32" s="5" t="e">
        <v>#DIV/0!</v>
      </c>
      <c r="D32" s="5" t="e">
        <v>#DIV/0!</v>
      </c>
      <c r="E32" s="5" t="e">
        <v>#DIV/0!</v>
      </c>
      <c r="F32" s="5" t="e">
        <v>#DIV/0!</v>
      </c>
      <c r="G32" s="5" t="e">
        <v>#DIV/0!</v>
      </c>
    </row>
    <row r="33" spans="1:7" x14ac:dyDescent="0.25">
      <c r="A33" s="2" t="s">
        <v>32</v>
      </c>
      <c r="B33" s="5">
        <v>1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</row>
    <row r="34" spans="1:7" x14ac:dyDescent="0.25">
      <c r="A34" s="2" t="s">
        <v>33</v>
      </c>
      <c r="B34" s="5" t="e">
        <v>#DIV/0!</v>
      </c>
      <c r="C34" s="5" t="e">
        <v>#DIV/0!</v>
      </c>
      <c r="D34" s="5" t="e">
        <v>#DIV/0!</v>
      </c>
      <c r="E34" s="5" t="e">
        <v>#DIV/0!</v>
      </c>
      <c r="F34" s="5" t="e">
        <v>#DIV/0!</v>
      </c>
      <c r="G34" s="5" t="e">
        <v>#DIV/0!</v>
      </c>
    </row>
    <row r="35" spans="1:7" x14ac:dyDescent="0.25">
      <c r="A35" s="2" t="s">
        <v>34</v>
      </c>
      <c r="B35" s="5">
        <v>1</v>
      </c>
      <c r="C35" s="5">
        <v>0</v>
      </c>
      <c r="D35" s="5">
        <v>0</v>
      </c>
      <c r="E35" s="5">
        <v>0</v>
      </c>
      <c r="F35" s="5">
        <v>0</v>
      </c>
      <c r="G35" s="5">
        <v>1</v>
      </c>
    </row>
    <row r="36" spans="1:7" x14ac:dyDescent="0.25">
      <c r="A36" s="2" t="s">
        <v>35</v>
      </c>
      <c r="B36" s="5" t="e">
        <v>#DIV/0!</v>
      </c>
      <c r="C36" s="5" t="e">
        <v>#DIV/0!</v>
      </c>
      <c r="D36" s="5" t="e">
        <v>#DIV/0!</v>
      </c>
      <c r="E36" s="5" t="e">
        <v>#DIV/0!</v>
      </c>
      <c r="F36" s="5" t="e">
        <v>#DIV/0!</v>
      </c>
      <c r="G36" s="5" t="e">
        <v>#DIV/0!</v>
      </c>
    </row>
    <row r="37" spans="1:7" x14ac:dyDescent="0.25">
      <c r="A37" s="2" t="s">
        <v>36</v>
      </c>
      <c r="B37" s="5" t="e">
        <v>#DIV/0!</v>
      </c>
      <c r="C37" s="5" t="e">
        <v>#DIV/0!</v>
      </c>
      <c r="D37" s="5" t="e">
        <v>#DIV/0!</v>
      </c>
      <c r="E37" s="5" t="e">
        <v>#DIV/0!</v>
      </c>
      <c r="F37" s="5" t="e">
        <v>#DIV/0!</v>
      </c>
      <c r="G37" s="5" t="e">
        <v>#DIV/0!</v>
      </c>
    </row>
    <row r="38" spans="1:7" x14ac:dyDescent="0.25">
      <c r="A38" s="2" t="s">
        <v>37</v>
      </c>
      <c r="B38" s="5">
        <v>0.76001201870483548</v>
      </c>
      <c r="C38" s="5">
        <v>0.1187332956654384</v>
      </c>
      <c r="D38" s="5">
        <v>7.9779218137471186E-2</v>
      </c>
      <c r="E38" s="5">
        <v>4.1475467492254822E-2</v>
      </c>
      <c r="F38" s="5">
        <v>0</v>
      </c>
      <c r="G38" s="5">
        <v>1</v>
      </c>
    </row>
    <row r="39" spans="1:7" x14ac:dyDescent="0.25">
      <c r="A39" s="2" t="s">
        <v>38</v>
      </c>
      <c r="B39" s="5">
        <v>0.95069819734078875</v>
      </c>
      <c r="C39" s="5">
        <v>3.9608877876220548E-2</v>
      </c>
      <c r="D39" s="5">
        <v>1.72272899553135E-3</v>
      </c>
      <c r="E39" s="5">
        <v>4.0960919904593565E-3</v>
      </c>
      <c r="F39" s="5">
        <v>3.8741037970001389E-3</v>
      </c>
      <c r="G39" s="5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77"/>
  <sheetViews>
    <sheetView zoomScale="85" zoomScaleNormal="85" workbookViewId="0">
      <selection activeCell="D15" sqref="D15"/>
    </sheetView>
  </sheetViews>
  <sheetFormatPr baseColWidth="10" defaultRowHeight="15" x14ac:dyDescent="0.25"/>
  <cols>
    <col min="1" max="1" width="26.7109375" customWidth="1"/>
    <col min="2" max="2" width="23" bestFit="1" customWidth="1"/>
    <col min="3" max="3" width="18.5703125" bestFit="1" customWidth="1"/>
    <col min="4" max="4" width="34.28515625" bestFit="1" customWidth="1"/>
    <col min="5" max="5" width="37.28515625" bestFit="1" customWidth="1"/>
    <col min="6" max="6" width="15.7109375" customWidth="1"/>
    <col min="7" max="7" width="12.7109375" customWidth="1"/>
    <col min="8" max="8" width="20.140625" bestFit="1" customWidth="1"/>
  </cols>
  <sheetData>
    <row r="1" spans="1:8" x14ac:dyDescent="0.25">
      <c r="A1" s="1" t="s">
        <v>66</v>
      </c>
      <c r="B1" s="1" t="s">
        <v>39</v>
      </c>
    </row>
    <row r="2" spans="1:8" x14ac:dyDescent="0.25">
      <c r="A2" s="1" t="s">
        <v>0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38</v>
      </c>
    </row>
    <row r="3" spans="1:8" x14ac:dyDescent="0.25">
      <c r="A3" s="2" t="s">
        <v>1</v>
      </c>
      <c r="B3" s="5">
        <v>0.98788991425737771</v>
      </c>
      <c r="C3" s="5">
        <v>1.3664933261330933E-3</v>
      </c>
      <c r="D3" s="5">
        <v>5.1249814449374773E-3</v>
      </c>
      <c r="E3" s="5">
        <v>2.535933920284061E-3</v>
      </c>
      <c r="F3" s="5">
        <v>3.082677051267713E-3</v>
      </c>
      <c r="G3" s="5">
        <v>1</v>
      </c>
      <c r="H3" s="4"/>
    </row>
    <row r="4" spans="1:8" x14ac:dyDescent="0.25">
      <c r="A4" s="2" t="s">
        <v>2</v>
      </c>
      <c r="B4" s="5">
        <v>0.96754522139395749</v>
      </c>
      <c r="C4" s="5">
        <v>3.2075160768810207E-3</v>
      </c>
      <c r="D4" s="5">
        <v>4.3167329115942387E-3</v>
      </c>
      <c r="E4" s="5">
        <v>2.54397015889346E-3</v>
      </c>
      <c r="F4" s="5">
        <v>2.2386559458673811E-2</v>
      </c>
      <c r="G4" s="5">
        <v>1</v>
      </c>
      <c r="H4" s="4"/>
    </row>
    <row r="5" spans="1:8" x14ac:dyDescent="0.25">
      <c r="A5" s="2" t="s">
        <v>3</v>
      </c>
      <c r="B5" s="5">
        <v>0.9287586266885397</v>
      </c>
      <c r="C5" s="5">
        <v>7.7231027030394989E-3</v>
      </c>
      <c r="D5" s="5">
        <v>4.3477988271822463E-3</v>
      </c>
      <c r="E5" s="5">
        <v>1.7175182834012113E-2</v>
      </c>
      <c r="F5" s="5">
        <v>4.1995288947226532E-2</v>
      </c>
      <c r="G5" s="5">
        <v>1</v>
      </c>
      <c r="H5" s="4"/>
    </row>
    <row r="6" spans="1:8" x14ac:dyDescent="0.25">
      <c r="A6" s="2" t="s">
        <v>4</v>
      </c>
      <c r="B6" s="5">
        <v>0.98123649754327702</v>
      </c>
      <c r="C6" s="5">
        <v>4.1212211931416706E-3</v>
      </c>
      <c r="D6" s="5">
        <v>2.3493454165258699E-3</v>
      </c>
      <c r="E6" s="5">
        <v>1.5349274077030889E-3</v>
      </c>
      <c r="F6" s="5">
        <v>1.0758008439352261E-2</v>
      </c>
      <c r="G6" s="5">
        <v>1</v>
      </c>
      <c r="H6" s="4"/>
    </row>
    <row r="7" spans="1:8" x14ac:dyDescent="0.25">
      <c r="A7" s="2" t="s">
        <v>64</v>
      </c>
      <c r="B7" s="5">
        <v>0.93165255815003323</v>
      </c>
      <c r="C7" s="5">
        <v>1.9321234189659441E-2</v>
      </c>
      <c r="D7" s="5">
        <v>4.383860695923769E-3</v>
      </c>
      <c r="E7" s="5">
        <v>1.0380100456032073E-2</v>
      </c>
      <c r="F7" s="5">
        <v>3.4262246508351413E-2</v>
      </c>
      <c r="G7" s="5">
        <v>1</v>
      </c>
      <c r="H7" s="4"/>
    </row>
    <row r="8" spans="1:8" x14ac:dyDescent="0.25">
      <c r="A8" s="2" t="s">
        <v>6</v>
      </c>
      <c r="B8" s="5">
        <v>0.75755421337693285</v>
      </c>
      <c r="C8" s="5">
        <v>2.0523082968264692E-2</v>
      </c>
      <c r="D8" s="5">
        <v>1.8532048200345333E-2</v>
      </c>
      <c r="E8" s="5">
        <v>1.980568834057099E-2</v>
      </c>
      <c r="F8" s="5">
        <v>0.18358496711388611</v>
      </c>
      <c r="G8" s="5">
        <v>1</v>
      </c>
      <c r="H8" s="4"/>
    </row>
    <row r="9" spans="1:8" x14ac:dyDescent="0.25">
      <c r="A9" s="2" t="s">
        <v>7</v>
      </c>
      <c r="B9" s="5">
        <v>0.79026411695746113</v>
      </c>
      <c r="C9" s="5">
        <v>4.7212738652070471E-2</v>
      </c>
      <c r="D9" s="5">
        <v>2.1830033300372732E-2</v>
      </c>
      <c r="E9" s="5">
        <v>6.5653148024652774E-3</v>
      </c>
      <c r="F9" s="5">
        <v>0.13412779628763044</v>
      </c>
      <c r="G9" s="5">
        <v>1</v>
      </c>
      <c r="H9" s="4"/>
    </row>
    <row r="10" spans="1:8" x14ac:dyDescent="0.25">
      <c r="A10" s="2" t="s">
        <v>8</v>
      </c>
      <c r="B10" s="5">
        <v>0.64506420096140282</v>
      </c>
      <c r="C10" s="5">
        <v>3.6983492415735668E-2</v>
      </c>
      <c r="D10" s="5">
        <v>0</v>
      </c>
      <c r="E10" s="5">
        <v>1.2598627301422206E-2</v>
      </c>
      <c r="F10" s="5">
        <v>0.3053536793214392</v>
      </c>
      <c r="G10" s="5">
        <v>1</v>
      </c>
      <c r="H10" s="4"/>
    </row>
    <row r="11" spans="1:8" x14ac:dyDescent="0.25">
      <c r="A11" s="2" t="s">
        <v>9</v>
      </c>
      <c r="B11" s="5">
        <v>0.92288319846398081</v>
      </c>
      <c r="C11" s="5">
        <v>2.0388874331937586E-2</v>
      </c>
      <c r="D11" s="5">
        <v>8.5423631770872675E-3</v>
      </c>
      <c r="E11" s="5">
        <v>2.0470392143349184E-2</v>
      </c>
      <c r="F11" s="5">
        <v>2.7715171883645126E-2</v>
      </c>
      <c r="G11" s="5">
        <v>1</v>
      </c>
      <c r="H11" s="4"/>
    </row>
    <row r="12" spans="1:8" x14ac:dyDescent="0.25">
      <c r="A12" s="2" t="s">
        <v>10</v>
      </c>
      <c r="B12" s="5">
        <v>0.88374448573905229</v>
      </c>
      <c r="C12" s="5">
        <v>1.8880469762736808E-2</v>
      </c>
      <c r="D12" s="5">
        <v>2.1049637748308959E-2</v>
      </c>
      <c r="E12" s="5">
        <v>1.8164323003156575E-2</v>
      </c>
      <c r="F12" s="5">
        <v>5.816108374674539E-2</v>
      </c>
      <c r="G12" s="5">
        <v>1</v>
      </c>
      <c r="H12" s="4"/>
    </row>
    <row r="13" spans="1:8" x14ac:dyDescent="0.25">
      <c r="A13" s="2" t="s">
        <v>11</v>
      </c>
      <c r="B13" s="5">
        <v>0.90594476291336457</v>
      </c>
      <c r="C13" s="5">
        <v>1.6999695450338893E-2</v>
      </c>
      <c r="D13" s="5">
        <v>1.4059335672509455E-2</v>
      </c>
      <c r="E13" s="5">
        <v>1.0734875719916982E-2</v>
      </c>
      <c r="F13" s="5">
        <v>5.2261330243870044E-2</v>
      </c>
      <c r="G13" s="5">
        <v>1</v>
      </c>
      <c r="H13" s="4"/>
    </row>
    <row r="14" spans="1:8" x14ac:dyDescent="0.25">
      <c r="A14" s="2" t="s">
        <v>12</v>
      </c>
      <c r="B14" s="5">
        <v>0.72851239394282152</v>
      </c>
      <c r="C14" s="5">
        <v>4.1198267864310092E-2</v>
      </c>
      <c r="D14" s="5">
        <v>2.277129426352334E-2</v>
      </c>
      <c r="E14" s="5">
        <v>6.0142321485021202E-2</v>
      </c>
      <c r="F14" s="5">
        <v>0.14737572244432379</v>
      </c>
      <c r="G14" s="5">
        <v>1</v>
      </c>
      <c r="H14" s="4"/>
    </row>
    <row r="15" spans="1:8" x14ac:dyDescent="0.25">
      <c r="A15" s="2" t="s">
        <v>13</v>
      </c>
      <c r="B15" s="5">
        <v>0.93603576417160206</v>
      </c>
      <c r="C15" s="5">
        <v>2.7666340776731465E-2</v>
      </c>
      <c r="D15" s="5">
        <v>1.7537336074515446E-2</v>
      </c>
      <c r="E15" s="5">
        <v>1.7312139577631124E-2</v>
      </c>
      <c r="F15" s="5">
        <v>1.4484193995198764E-3</v>
      </c>
      <c r="G15" s="5">
        <v>1</v>
      </c>
      <c r="H15" s="4"/>
    </row>
    <row r="16" spans="1:8" x14ac:dyDescent="0.25">
      <c r="A16" s="2" t="s">
        <v>14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4"/>
    </row>
    <row r="17" spans="1:8" x14ac:dyDescent="0.25">
      <c r="A17" s="2" t="s">
        <v>15</v>
      </c>
      <c r="B17" s="5">
        <v>0.82670207807671214</v>
      </c>
      <c r="C17" s="5">
        <v>8.5344439795963456E-2</v>
      </c>
      <c r="D17" s="5">
        <v>9.2472214138974666E-3</v>
      </c>
      <c r="E17" s="5">
        <v>1.1995056490262295E-2</v>
      </c>
      <c r="F17" s="5">
        <v>6.6711204223164774E-2</v>
      </c>
      <c r="G17" s="5">
        <v>1</v>
      </c>
      <c r="H17" s="4"/>
    </row>
    <row r="18" spans="1:8" x14ac:dyDescent="0.25">
      <c r="A18" s="2" t="s">
        <v>16</v>
      </c>
      <c r="B18" s="5">
        <v>0.97262562245194661</v>
      </c>
      <c r="C18" s="5">
        <v>2.3916873658805307E-2</v>
      </c>
      <c r="D18" s="5">
        <v>0</v>
      </c>
      <c r="E18" s="5">
        <v>3.4575038892480951E-3</v>
      </c>
      <c r="F18" s="5">
        <v>0</v>
      </c>
      <c r="G18" s="5">
        <v>1</v>
      </c>
      <c r="H18" s="4"/>
    </row>
    <row r="19" spans="1:8" x14ac:dyDescent="0.25">
      <c r="A19" s="2" t="s">
        <v>17</v>
      </c>
      <c r="B19" s="5">
        <v>0.97017836732317053</v>
      </c>
      <c r="C19" s="5">
        <v>8.3030466948190197E-3</v>
      </c>
      <c r="D19" s="5">
        <v>6.7694416421593476E-3</v>
      </c>
      <c r="E19" s="5">
        <v>1.4693974457799545E-2</v>
      </c>
      <c r="F19" s="5">
        <v>5.5169882051599661E-5</v>
      </c>
      <c r="G19" s="5">
        <v>1</v>
      </c>
      <c r="H19" s="4"/>
    </row>
    <row r="20" spans="1:8" x14ac:dyDescent="0.25">
      <c r="A20" s="2" t="s">
        <v>18</v>
      </c>
      <c r="B20" s="5">
        <v>0.9019357515789781</v>
      </c>
      <c r="C20" s="5">
        <v>1.8912344238734315E-2</v>
      </c>
      <c r="D20" s="5">
        <v>1.1008403127635224E-2</v>
      </c>
      <c r="E20" s="5">
        <v>1.3601371295268807E-2</v>
      </c>
      <c r="F20" s="5">
        <v>5.4542129759383509E-2</v>
      </c>
      <c r="G20" s="5">
        <v>1</v>
      </c>
      <c r="H20" s="4"/>
    </row>
    <row r="21" spans="1:8" x14ac:dyDescent="0.25">
      <c r="A21" s="2" t="s">
        <v>20</v>
      </c>
      <c r="B21" s="5">
        <v>0.9747814343161042</v>
      </c>
      <c r="C21" s="5">
        <v>7.6865468947043989E-3</v>
      </c>
      <c r="D21" s="5">
        <v>2.9311466943329921E-3</v>
      </c>
      <c r="E21" s="5">
        <v>4.6157774811596735E-3</v>
      </c>
      <c r="F21" s="5">
        <v>9.9850946136988538E-3</v>
      </c>
      <c r="G21" s="5">
        <v>1</v>
      </c>
      <c r="H21" s="4"/>
    </row>
    <row r="22" spans="1:8" x14ac:dyDescent="0.25">
      <c r="A22" s="2" t="s">
        <v>21</v>
      </c>
      <c r="B22" s="5">
        <v>0.9853118262769901</v>
      </c>
      <c r="C22" s="5">
        <v>4.4573199928548551E-3</v>
      </c>
      <c r="D22" s="5">
        <v>2.2938791167147555E-3</v>
      </c>
      <c r="E22" s="5">
        <v>2.1562285448325268E-3</v>
      </c>
      <c r="F22" s="5">
        <v>5.7807460686076628E-3</v>
      </c>
      <c r="G22" s="5">
        <v>1</v>
      </c>
      <c r="H22" s="4"/>
    </row>
    <row r="23" spans="1:8" x14ac:dyDescent="0.25">
      <c r="A23" s="2" t="s">
        <v>22</v>
      </c>
      <c r="B23" s="5">
        <v>0.85538612157097438</v>
      </c>
      <c r="C23" s="5">
        <v>4.1644987099929157E-2</v>
      </c>
      <c r="D23" s="5">
        <v>2.8080347723913726E-2</v>
      </c>
      <c r="E23" s="5">
        <v>6.4369686108072754E-2</v>
      </c>
      <c r="F23" s="5">
        <v>1.0518857497110005E-2</v>
      </c>
      <c r="G23" s="5">
        <v>1</v>
      </c>
      <c r="H23" s="4"/>
    </row>
    <row r="24" spans="1:8" x14ac:dyDescent="0.25">
      <c r="A24" s="2" t="s">
        <v>23</v>
      </c>
      <c r="B24" s="5">
        <v>0.76540524387574371</v>
      </c>
      <c r="C24" s="5">
        <v>5.3256078506907084E-2</v>
      </c>
      <c r="D24" s="5">
        <v>4.8748643086031253E-2</v>
      </c>
      <c r="E24" s="5">
        <v>9.8165172899646685E-2</v>
      </c>
      <c r="F24" s="5">
        <v>3.4424861631671334E-2</v>
      </c>
      <c r="G24" s="5">
        <v>1</v>
      </c>
      <c r="H24" s="4"/>
    </row>
    <row r="25" spans="1:8" x14ac:dyDescent="0.25">
      <c r="A25" s="2" t="s">
        <v>24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4"/>
    </row>
    <row r="26" spans="1:8" x14ac:dyDescent="0.25">
      <c r="A26" s="2" t="s">
        <v>25</v>
      </c>
      <c r="B26" s="5">
        <v>0.9361361229278895</v>
      </c>
      <c r="C26" s="5">
        <v>1.099205753675153E-2</v>
      </c>
      <c r="D26" s="5">
        <v>5.1787553217058609E-3</v>
      </c>
      <c r="E26" s="5">
        <v>1.0404103110782575E-2</v>
      </c>
      <c r="F26" s="5">
        <v>3.7288961102870589E-2</v>
      </c>
      <c r="G26" s="5">
        <v>1</v>
      </c>
      <c r="H26" s="4"/>
    </row>
    <row r="27" spans="1:8" x14ac:dyDescent="0.25">
      <c r="A27" s="2" t="s">
        <v>26</v>
      </c>
      <c r="B27" s="5">
        <v>0.96802008246847693</v>
      </c>
      <c r="C27" s="5">
        <v>1.8578013524015783E-2</v>
      </c>
      <c r="D27" s="5">
        <v>0</v>
      </c>
      <c r="E27" s="5">
        <v>2.2245160001360485E-3</v>
      </c>
      <c r="F27" s="5">
        <v>1.1177388007371359E-2</v>
      </c>
      <c r="G27" s="5">
        <v>1</v>
      </c>
      <c r="H27" s="4"/>
    </row>
    <row r="28" spans="1:8" x14ac:dyDescent="0.25">
      <c r="A28" s="2" t="s">
        <v>27</v>
      </c>
      <c r="B28" s="5">
        <v>0.95297882246660737</v>
      </c>
      <c r="C28" s="5">
        <v>2.836537459563341E-3</v>
      </c>
      <c r="D28" s="5">
        <v>5.7012761533098474E-3</v>
      </c>
      <c r="E28" s="5">
        <v>8.3240520832517876E-3</v>
      </c>
      <c r="F28" s="5">
        <v>3.0159311837267697E-2</v>
      </c>
      <c r="G28" s="5">
        <v>1</v>
      </c>
      <c r="H28" s="4"/>
    </row>
    <row r="29" spans="1:8" x14ac:dyDescent="0.25">
      <c r="A29" s="2" t="s">
        <v>28</v>
      </c>
      <c r="B29" s="5">
        <v>0.82711407121717673</v>
      </c>
      <c r="C29" s="5">
        <v>5.7515427564388336E-2</v>
      </c>
      <c r="D29" s="5">
        <v>3.4928548036469748E-2</v>
      </c>
      <c r="E29" s="5">
        <v>2.5690425775290279E-2</v>
      </c>
      <c r="F29" s="5">
        <v>5.475152740667498E-2</v>
      </c>
      <c r="G29" s="5">
        <v>1</v>
      </c>
      <c r="H29" s="4"/>
    </row>
    <row r="30" spans="1:8" x14ac:dyDescent="0.25">
      <c r="A30" s="2" t="s">
        <v>29</v>
      </c>
      <c r="B30" s="5">
        <v>0.84249745008608534</v>
      </c>
      <c r="C30" s="5">
        <v>2.0216871061157805E-2</v>
      </c>
      <c r="D30" s="5">
        <v>2.4931049258556447E-2</v>
      </c>
      <c r="E30" s="5">
        <v>3.4185455364947083E-2</v>
      </c>
      <c r="F30" s="5">
        <v>7.8169174229253346E-2</v>
      </c>
      <c r="G30" s="5">
        <v>1</v>
      </c>
      <c r="H30" s="4"/>
    </row>
    <row r="31" spans="1:8" x14ac:dyDescent="0.25">
      <c r="A31" s="2" t="s">
        <v>30</v>
      </c>
      <c r="B31" s="5">
        <v>1.5076009293994413E-3</v>
      </c>
      <c r="C31" s="5">
        <v>0</v>
      </c>
      <c r="D31" s="5">
        <v>0</v>
      </c>
      <c r="E31" s="5">
        <v>0</v>
      </c>
      <c r="F31" s="5">
        <v>0.9984923990706005</v>
      </c>
      <c r="G31" s="5">
        <v>1</v>
      </c>
      <c r="H31" s="4"/>
    </row>
    <row r="32" spans="1:8" x14ac:dyDescent="0.25">
      <c r="A32" s="2" t="s">
        <v>31</v>
      </c>
      <c r="B32" s="5">
        <v>0.98719180941861462</v>
      </c>
      <c r="C32" s="5">
        <v>3.8978495410774802E-3</v>
      </c>
      <c r="D32" s="5">
        <v>3.15382439120182E-3</v>
      </c>
      <c r="E32" s="5">
        <v>2.3926851249675822E-3</v>
      </c>
      <c r="F32" s="5">
        <v>3.3638315241385571E-3</v>
      </c>
      <c r="G32" s="5">
        <v>1</v>
      </c>
      <c r="H32" s="4"/>
    </row>
    <row r="33" spans="1:8" x14ac:dyDescent="0.25">
      <c r="A33" s="2" t="s">
        <v>32</v>
      </c>
      <c r="B33" s="5">
        <v>0.96354734262737651</v>
      </c>
      <c r="C33" s="5">
        <v>1.0250706167195001E-2</v>
      </c>
      <c r="D33" s="5">
        <v>6.8812962388788779E-3</v>
      </c>
      <c r="E33" s="5">
        <v>5.507212801748501E-3</v>
      </c>
      <c r="F33" s="5">
        <v>1.3813442164800939E-2</v>
      </c>
      <c r="G33" s="5">
        <v>1</v>
      </c>
      <c r="H33" s="4"/>
    </row>
    <row r="34" spans="1:8" x14ac:dyDescent="0.25">
      <c r="A34" s="2" t="s">
        <v>33</v>
      </c>
      <c r="B34" s="5">
        <v>0.89925221734055472</v>
      </c>
      <c r="C34" s="5">
        <v>1.5759327188968747E-2</v>
      </c>
      <c r="D34" s="5">
        <v>1.0927357379848103E-2</v>
      </c>
      <c r="E34" s="5">
        <v>1.4153810002003267E-2</v>
      </c>
      <c r="F34" s="5">
        <v>5.990728808862527E-2</v>
      </c>
      <c r="G34" s="5">
        <v>1</v>
      </c>
      <c r="H34" s="4"/>
    </row>
    <row r="35" spans="1:8" x14ac:dyDescent="0.25">
      <c r="A35" s="2" t="s">
        <v>34</v>
      </c>
      <c r="B35" s="5">
        <v>0.95277233850593424</v>
      </c>
      <c r="C35" s="5">
        <v>1.4575043159633949E-2</v>
      </c>
      <c r="D35" s="5">
        <v>4.6163739720719126E-3</v>
      </c>
      <c r="E35" s="5">
        <v>5.884161254842841E-3</v>
      </c>
      <c r="F35" s="5">
        <v>2.2152083107517203E-2</v>
      </c>
      <c r="G35" s="5">
        <v>1</v>
      </c>
      <c r="H35" s="4"/>
    </row>
    <row r="36" spans="1:8" x14ac:dyDescent="0.25">
      <c r="A36" s="2" t="s">
        <v>35</v>
      </c>
      <c r="B36" s="5">
        <v>0.88747805739556207</v>
      </c>
      <c r="C36" s="5">
        <v>2.0491082850978712E-2</v>
      </c>
      <c r="D36" s="5">
        <v>1.5293783031448707E-2</v>
      </c>
      <c r="E36" s="5">
        <v>1.454163048738987E-2</v>
      </c>
      <c r="F36" s="5">
        <v>6.2195446234620561E-2</v>
      </c>
      <c r="G36" s="5">
        <v>1</v>
      </c>
      <c r="H36" s="4"/>
    </row>
    <row r="37" spans="1:8" x14ac:dyDescent="0.25">
      <c r="A37" s="2" t="s">
        <v>36</v>
      </c>
      <c r="B37" s="5">
        <v>0.94445927125775819</v>
      </c>
      <c r="C37" s="5">
        <v>2.2917785725948634E-2</v>
      </c>
      <c r="D37" s="5">
        <v>7.8895297313267779E-3</v>
      </c>
      <c r="E37" s="5">
        <v>2.0945429385681818E-2</v>
      </c>
      <c r="F37" s="5">
        <v>3.7879838992846064E-3</v>
      </c>
      <c r="G37" s="5">
        <v>1</v>
      </c>
      <c r="H37" s="4"/>
    </row>
    <row r="38" spans="1:8" x14ac:dyDescent="0.25">
      <c r="A38" s="2" t="s">
        <v>37</v>
      </c>
      <c r="B38" s="5">
        <v>0.88184682710267437</v>
      </c>
      <c r="C38" s="5">
        <v>3.8492053906191023E-2</v>
      </c>
      <c r="D38" s="5">
        <v>2.4717037944306651E-2</v>
      </c>
      <c r="E38" s="5">
        <v>5.4944081046828123E-2</v>
      </c>
      <c r="F38" s="5">
        <v>0</v>
      </c>
      <c r="G38" s="5">
        <v>1</v>
      </c>
      <c r="H38" s="4"/>
    </row>
    <row r="39" spans="1:8" x14ac:dyDescent="0.25">
      <c r="A39" s="2" t="s">
        <v>38</v>
      </c>
      <c r="B39" s="5">
        <v>0.89230748303153506</v>
      </c>
      <c r="C39" s="5">
        <v>2.341902977847023E-2</v>
      </c>
      <c r="D39" s="5">
        <v>1.5832939024533286E-2</v>
      </c>
      <c r="E39" s="5">
        <v>3.0878898097962952E-2</v>
      </c>
      <c r="F39" s="5">
        <v>3.7561650067498543E-2</v>
      </c>
      <c r="G39" s="5">
        <v>1</v>
      </c>
      <c r="H39" s="4"/>
    </row>
    <row r="41" spans="1:8" x14ac:dyDescent="0.25">
      <c r="A41" s="2"/>
      <c r="B41" s="2"/>
    </row>
    <row r="42" spans="1:8" x14ac:dyDescent="0.25">
      <c r="A42" s="2"/>
      <c r="B42" s="2"/>
    </row>
    <row r="43" spans="1:8" x14ac:dyDescent="0.25">
      <c r="A43" s="2"/>
      <c r="B43" s="2"/>
    </row>
    <row r="44" spans="1:8" x14ac:dyDescent="0.25">
      <c r="A44" s="2"/>
      <c r="B44" s="2"/>
    </row>
    <row r="45" spans="1:8" x14ac:dyDescent="0.25">
      <c r="A45" s="2"/>
      <c r="B45" s="2"/>
    </row>
    <row r="46" spans="1:8" x14ac:dyDescent="0.25">
      <c r="A46" s="2"/>
      <c r="B46" s="2"/>
    </row>
    <row r="47" spans="1:8" x14ac:dyDescent="0.25">
      <c r="A47" s="2"/>
      <c r="B47" s="2"/>
    </row>
    <row r="48" spans="1:8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</row>
  </sheetData>
  <pageMargins left="0.7" right="0.7" top="0.75" bottom="0.75" header="0.3" footer="0.3"/>
  <pageSetup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7:J78"/>
  <sheetViews>
    <sheetView tabSelected="1" topLeftCell="A10" zoomScale="84" zoomScaleNormal="84" workbookViewId="0">
      <selection activeCell="D34" sqref="D34"/>
    </sheetView>
  </sheetViews>
  <sheetFormatPr baseColWidth="10" defaultRowHeight="15" x14ac:dyDescent="0.25"/>
  <cols>
    <col min="2" max="2" width="25.85546875" customWidth="1"/>
    <col min="3" max="3" width="27.140625" customWidth="1"/>
    <col min="4" max="4" width="12.5703125" customWidth="1"/>
    <col min="9" max="9" width="16.5703125" bestFit="1" customWidth="1"/>
    <col min="10" max="10" width="13.140625" bestFit="1" customWidth="1"/>
    <col min="255" max="255" width="25.85546875" customWidth="1"/>
    <col min="256" max="256" width="19.28515625" bestFit="1" customWidth="1"/>
    <col min="257" max="257" width="12.5703125" customWidth="1"/>
    <col min="262" max="262" width="16.5703125" bestFit="1" customWidth="1"/>
    <col min="263" max="263" width="13.140625" bestFit="1" customWidth="1"/>
    <col min="265" max="265" width="15.5703125" customWidth="1"/>
    <col min="511" max="511" width="25.85546875" customWidth="1"/>
    <col min="512" max="512" width="19.28515625" bestFit="1" customWidth="1"/>
    <col min="513" max="513" width="12.5703125" customWidth="1"/>
    <col min="518" max="518" width="16.5703125" bestFit="1" customWidth="1"/>
    <col min="519" max="519" width="13.140625" bestFit="1" customWidth="1"/>
    <col min="521" max="521" width="15.5703125" customWidth="1"/>
    <col min="767" max="767" width="25.85546875" customWidth="1"/>
    <col min="768" max="768" width="19.28515625" bestFit="1" customWidth="1"/>
    <col min="769" max="769" width="12.5703125" customWidth="1"/>
    <col min="774" max="774" width="16.5703125" bestFit="1" customWidth="1"/>
    <col min="775" max="775" width="13.140625" bestFit="1" customWidth="1"/>
    <col min="777" max="777" width="15.5703125" customWidth="1"/>
    <col min="1023" max="1023" width="25.85546875" customWidth="1"/>
    <col min="1024" max="1024" width="19.28515625" bestFit="1" customWidth="1"/>
    <col min="1025" max="1025" width="12.5703125" customWidth="1"/>
    <col min="1030" max="1030" width="16.5703125" bestFit="1" customWidth="1"/>
    <col min="1031" max="1031" width="13.140625" bestFit="1" customWidth="1"/>
    <col min="1033" max="1033" width="15.5703125" customWidth="1"/>
    <col min="1279" max="1279" width="25.85546875" customWidth="1"/>
    <col min="1280" max="1280" width="19.28515625" bestFit="1" customWidth="1"/>
    <col min="1281" max="1281" width="12.5703125" customWidth="1"/>
    <col min="1286" max="1286" width="16.5703125" bestFit="1" customWidth="1"/>
    <col min="1287" max="1287" width="13.140625" bestFit="1" customWidth="1"/>
    <col min="1289" max="1289" width="15.5703125" customWidth="1"/>
    <col min="1535" max="1535" width="25.85546875" customWidth="1"/>
    <col min="1536" max="1536" width="19.28515625" bestFit="1" customWidth="1"/>
    <col min="1537" max="1537" width="12.5703125" customWidth="1"/>
    <col min="1542" max="1542" width="16.5703125" bestFit="1" customWidth="1"/>
    <col min="1543" max="1543" width="13.140625" bestFit="1" customWidth="1"/>
    <col min="1545" max="1545" width="15.5703125" customWidth="1"/>
    <col min="1791" max="1791" width="25.85546875" customWidth="1"/>
    <col min="1792" max="1792" width="19.28515625" bestFit="1" customWidth="1"/>
    <col min="1793" max="1793" width="12.5703125" customWidth="1"/>
    <col min="1798" max="1798" width="16.5703125" bestFit="1" customWidth="1"/>
    <col min="1799" max="1799" width="13.140625" bestFit="1" customWidth="1"/>
    <col min="1801" max="1801" width="15.5703125" customWidth="1"/>
    <col min="2047" max="2047" width="25.85546875" customWidth="1"/>
    <col min="2048" max="2048" width="19.28515625" bestFit="1" customWidth="1"/>
    <col min="2049" max="2049" width="12.5703125" customWidth="1"/>
    <col min="2054" max="2054" width="16.5703125" bestFit="1" customWidth="1"/>
    <col min="2055" max="2055" width="13.140625" bestFit="1" customWidth="1"/>
    <col min="2057" max="2057" width="15.5703125" customWidth="1"/>
    <col min="2303" max="2303" width="25.85546875" customWidth="1"/>
    <col min="2304" max="2304" width="19.28515625" bestFit="1" customWidth="1"/>
    <col min="2305" max="2305" width="12.5703125" customWidth="1"/>
    <col min="2310" max="2310" width="16.5703125" bestFit="1" customWidth="1"/>
    <col min="2311" max="2311" width="13.140625" bestFit="1" customWidth="1"/>
    <col min="2313" max="2313" width="15.5703125" customWidth="1"/>
    <col min="2559" max="2559" width="25.85546875" customWidth="1"/>
    <col min="2560" max="2560" width="19.28515625" bestFit="1" customWidth="1"/>
    <col min="2561" max="2561" width="12.5703125" customWidth="1"/>
    <col min="2566" max="2566" width="16.5703125" bestFit="1" customWidth="1"/>
    <col min="2567" max="2567" width="13.140625" bestFit="1" customWidth="1"/>
    <col min="2569" max="2569" width="15.5703125" customWidth="1"/>
    <col min="2815" max="2815" width="25.85546875" customWidth="1"/>
    <col min="2816" max="2816" width="19.28515625" bestFit="1" customWidth="1"/>
    <col min="2817" max="2817" width="12.5703125" customWidth="1"/>
    <col min="2822" max="2822" width="16.5703125" bestFit="1" customWidth="1"/>
    <col min="2823" max="2823" width="13.140625" bestFit="1" customWidth="1"/>
    <col min="2825" max="2825" width="15.5703125" customWidth="1"/>
    <col min="3071" max="3071" width="25.85546875" customWidth="1"/>
    <col min="3072" max="3072" width="19.28515625" bestFit="1" customWidth="1"/>
    <col min="3073" max="3073" width="12.5703125" customWidth="1"/>
    <col min="3078" max="3078" width="16.5703125" bestFit="1" customWidth="1"/>
    <col min="3079" max="3079" width="13.140625" bestFit="1" customWidth="1"/>
    <col min="3081" max="3081" width="15.5703125" customWidth="1"/>
    <col min="3327" max="3327" width="25.85546875" customWidth="1"/>
    <col min="3328" max="3328" width="19.28515625" bestFit="1" customWidth="1"/>
    <col min="3329" max="3329" width="12.5703125" customWidth="1"/>
    <col min="3334" max="3334" width="16.5703125" bestFit="1" customWidth="1"/>
    <col min="3335" max="3335" width="13.140625" bestFit="1" customWidth="1"/>
    <col min="3337" max="3337" width="15.5703125" customWidth="1"/>
    <col min="3583" max="3583" width="25.85546875" customWidth="1"/>
    <col min="3584" max="3584" width="19.28515625" bestFit="1" customWidth="1"/>
    <col min="3585" max="3585" width="12.5703125" customWidth="1"/>
    <col min="3590" max="3590" width="16.5703125" bestFit="1" customWidth="1"/>
    <col min="3591" max="3591" width="13.140625" bestFit="1" customWidth="1"/>
    <col min="3593" max="3593" width="15.5703125" customWidth="1"/>
    <col min="3839" max="3839" width="25.85546875" customWidth="1"/>
    <col min="3840" max="3840" width="19.28515625" bestFit="1" customWidth="1"/>
    <col min="3841" max="3841" width="12.5703125" customWidth="1"/>
    <col min="3846" max="3846" width="16.5703125" bestFit="1" customWidth="1"/>
    <col min="3847" max="3847" width="13.140625" bestFit="1" customWidth="1"/>
    <col min="3849" max="3849" width="15.5703125" customWidth="1"/>
    <col min="4095" max="4095" width="25.85546875" customWidth="1"/>
    <col min="4096" max="4096" width="19.28515625" bestFit="1" customWidth="1"/>
    <col min="4097" max="4097" width="12.5703125" customWidth="1"/>
    <col min="4102" max="4102" width="16.5703125" bestFit="1" customWidth="1"/>
    <col min="4103" max="4103" width="13.140625" bestFit="1" customWidth="1"/>
    <col min="4105" max="4105" width="15.5703125" customWidth="1"/>
    <col min="4351" max="4351" width="25.85546875" customWidth="1"/>
    <col min="4352" max="4352" width="19.28515625" bestFit="1" customWidth="1"/>
    <col min="4353" max="4353" width="12.5703125" customWidth="1"/>
    <col min="4358" max="4358" width="16.5703125" bestFit="1" customWidth="1"/>
    <col min="4359" max="4359" width="13.140625" bestFit="1" customWidth="1"/>
    <col min="4361" max="4361" width="15.5703125" customWidth="1"/>
    <col min="4607" max="4607" width="25.85546875" customWidth="1"/>
    <col min="4608" max="4608" width="19.28515625" bestFit="1" customWidth="1"/>
    <col min="4609" max="4609" width="12.5703125" customWidth="1"/>
    <col min="4614" max="4614" width="16.5703125" bestFit="1" customWidth="1"/>
    <col min="4615" max="4615" width="13.140625" bestFit="1" customWidth="1"/>
    <col min="4617" max="4617" width="15.5703125" customWidth="1"/>
    <col min="4863" max="4863" width="25.85546875" customWidth="1"/>
    <col min="4864" max="4864" width="19.28515625" bestFit="1" customWidth="1"/>
    <col min="4865" max="4865" width="12.5703125" customWidth="1"/>
    <col min="4870" max="4870" width="16.5703125" bestFit="1" customWidth="1"/>
    <col min="4871" max="4871" width="13.140625" bestFit="1" customWidth="1"/>
    <col min="4873" max="4873" width="15.5703125" customWidth="1"/>
    <col min="5119" max="5119" width="25.85546875" customWidth="1"/>
    <col min="5120" max="5120" width="19.28515625" bestFit="1" customWidth="1"/>
    <col min="5121" max="5121" width="12.5703125" customWidth="1"/>
    <col min="5126" max="5126" width="16.5703125" bestFit="1" customWidth="1"/>
    <col min="5127" max="5127" width="13.140625" bestFit="1" customWidth="1"/>
    <col min="5129" max="5129" width="15.5703125" customWidth="1"/>
    <col min="5375" max="5375" width="25.85546875" customWidth="1"/>
    <col min="5376" max="5376" width="19.28515625" bestFit="1" customWidth="1"/>
    <col min="5377" max="5377" width="12.5703125" customWidth="1"/>
    <col min="5382" max="5382" width="16.5703125" bestFit="1" customWidth="1"/>
    <col min="5383" max="5383" width="13.140625" bestFit="1" customWidth="1"/>
    <col min="5385" max="5385" width="15.5703125" customWidth="1"/>
    <col min="5631" max="5631" width="25.85546875" customWidth="1"/>
    <col min="5632" max="5632" width="19.28515625" bestFit="1" customWidth="1"/>
    <col min="5633" max="5633" width="12.5703125" customWidth="1"/>
    <col min="5638" max="5638" width="16.5703125" bestFit="1" customWidth="1"/>
    <col min="5639" max="5639" width="13.140625" bestFit="1" customWidth="1"/>
    <col min="5641" max="5641" width="15.5703125" customWidth="1"/>
    <col min="5887" max="5887" width="25.85546875" customWidth="1"/>
    <col min="5888" max="5888" width="19.28515625" bestFit="1" customWidth="1"/>
    <col min="5889" max="5889" width="12.5703125" customWidth="1"/>
    <col min="5894" max="5894" width="16.5703125" bestFit="1" customWidth="1"/>
    <col min="5895" max="5895" width="13.140625" bestFit="1" customWidth="1"/>
    <col min="5897" max="5897" width="15.5703125" customWidth="1"/>
    <col min="6143" max="6143" width="25.85546875" customWidth="1"/>
    <col min="6144" max="6144" width="19.28515625" bestFit="1" customWidth="1"/>
    <col min="6145" max="6145" width="12.5703125" customWidth="1"/>
    <col min="6150" max="6150" width="16.5703125" bestFit="1" customWidth="1"/>
    <col min="6151" max="6151" width="13.140625" bestFit="1" customWidth="1"/>
    <col min="6153" max="6153" width="15.5703125" customWidth="1"/>
    <col min="6399" max="6399" width="25.85546875" customWidth="1"/>
    <col min="6400" max="6400" width="19.28515625" bestFit="1" customWidth="1"/>
    <col min="6401" max="6401" width="12.5703125" customWidth="1"/>
    <col min="6406" max="6406" width="16.5703125" bestFit="1" customWidth="1"/>
    <col min="6407" max="6407" width="13.140625" bestFit="1" customWidth="1"/>
    <col min="6409" max="6409" width="15.5703125" customWidth="1"/>
    <col min="6655" max="6655" width="25.85546875" customWidth="1"/>
    <col min="6656" max="6656" width="19.28515625" bestFit="1" customWidth="1"/>
    <col min="6657" max="6657" width="12.5703125" customWidth="1"/>
    <col min="6662" max="6662" width="16.5703125" bestFit="1" customWidth="1"/>
    <col min="6663" max="6663" width="13.140625" bestFit="1" customWidth="1"/>
    <col min="6665" max="6665" width="15.5703125" customWidth="1"/>
    <col min="6911" max="6911" width="25.85546875" customWidth="1"/>
    <col min="6912" max="6912" width="19.28515625" bestFit="1" customWidth="1"/>
    <col min="6913" max="6913" width="12.5703125" customWidth="1"/>
    <col min="6918" max="6918" width="16.5703125" bestFit="1" customWidth="1"/>
    <col min="6919" max="6919" width="13.140625" bestFit="1" customWidth="1"/>
    <col min="6921" max="6921" width="15.5703125" customWidth="1"/>
    <col min="7167" max="7167" width="25.85546875" customWidth="1"/>
    <col min="7168" max="7168" width="19.28515625" bestFit="1" customWidth="1"/>
    <col min="7169" max="7169" width="12.5703125" customWidth="1"/>
    <col min="7174" max="7174" width="16.5703125" bestFit="1" customWidth="1"/>
    <col min="7175" max="7175" width="13.140625" bestFit="1" customWidth="1"/>
    <col min="7177" max="7177" width="15.5703125" customWidth="1"/>
    <col min="7423" max="7423" width="25.85546875" customWidth="1"/>
    <col min="7424" max="7424" width="19.28515625" bestFit="1" customWidth="1"/>
    <col min="7425" max="7425" width="12.5703125" customWidth="1"/>
    <col min="7430" max="7430" width="16.5703125" bestFit="1" customWidth="1"/>
    <col min="7431" max="7431" width="13.140625" bestFit="1" customWidth="1"/>
    <col min="7433" max="7433" width="15.5703125" customWidth="1"/>
    <col min="7679" max="7679" width="25.85546875" customWidth="1"/>
    <col min="7680" max="7680" width="19.28515625" bestFit="1" customWidth="1"/>
    <col min="7681" max="7681" width="12.5703125" customWidth="1"/>
    <col min="7686" max="7686" width="16.5703125" bestFit="1" customWidth="1"/>
    <col min="7687" max="7687" width="13.140625" bestFit="1" customWidth="1"/>
    <col min="7689" max="7689" width="15.5703125" customWidth="1"/>
    <col min="7935" max="7935" width="25.85546875" customWidth="1"/>
    <col min="7936" max="7936" width="19.28515625" bestFit="1" customWidth="1"/>
    <col min="7937" max="7937" width="12.5703125" customWidth="1"/>
    <col min="7942" max="7942" width="16.5703125" bestFit="1" customWidth="1"/>
    <col min="7943" max="7943" width="13.140625" bestFit="1" customWidth="1"/>
    <col min="7945" max="7945" width="15.5703125" customWidth="1"/>
    <col min="8191" max="8191" width="25.85546875" customWidth="1"/>
    <col min="8192" max="8192" width="19.28515625" bestFit="1" customWidth="1"/>
    <col min="8193" max="8193" width="12.5703125" customWidth="1"/>
    <col min="8198" max="8198" width="16.5703125" bestFit="1" customWidth="1"/>
    <col min="8199" max="8199" width="13.140625" bestFit="1" customWidth="1"/>
    <col min="8201" max="8201" width="15.5703125" customWidth="1"/>
    <col min="8447" max="8447" width="25.85546875" customWidth="1"/>
    <col min="8448" max="8448" width="19.28515625" bestFit="1" customWidth="1"/>
    <col min="8449" max="8449" width="12.5703125" customWidth="1"/>
    <col min="8454" max="8454" width="16.5703125" bestFit="1" customWidth="1"/>
    <col min="8455" max="8455" width="13.140625" bestFit="1" customWidth="1"/>
    <col min="8457" max="8457" width="15.5703125" customWidth="1"/>
    <col min="8703" max="8703" width="25.85546875" customWidth="1"/>
    <col min="8704" max="8704" width="19.28515625" bestFit="1" customWidth="1"/>
    <col min="8705" max="8705" width="12.5703125" customWidth="1"/>
    <col min="8710" max="8710" width="16.5703125" bestFit="1" customWidth="1"/>
    <col min="8711" max="8711" width="13.140625" bestFit="1" customWidth="1"/>
    <col min="8713" max="8713" width="15.5703125" customWidth="1"/>
    <col min="8959" max="8959" width="25.85546875" customWidth="1"/>
    <col min="8960" max="8960" width="19.28515625" bestFit="1" customWidth="1"/>
    <col min="8961" max="8961" width="12.5703125" customWidth="1"/>
    <col min="8966" max="8966" width="16.5703125" bestFit="1" customWidth="1"/>
    <col min="8967" max="8967" width="13.140625" bestFit="1" customWidth="1"/>
    <col min="8969" max="8969" width="15.5703125" customWidth="1"/>
    <col min="9215" max="9215" width="25.85546875" customWidth="1"/>
    <col min="9216" max="9216" width="19.28515625" bestFit="1" customWidth="1"/>
    <col min="9217" max="9217" width="12.5703125" customWidth="1"/>
    <col min="9222" max="9222" width="16.5703125" bestFit="1" customWidth="1"/>
    <col min="9223" max="9223" width="13.140625" bestFit="1" customWidth="1"/>
    <col min="9225" max="9225" width="15.5703125" customWidth="1"/>
    <col min="9471" max="9471" width="25.85546875" customWidth="1"/>
    <col min="9472" max="9472" width="19.28515625" bestFit="1" customWidth="1"/>
    <col min="9473" max="9473" width="12.5703125" customWidth="1"/>
    <col min="9478" max="9478" width="16.5703125" bestFit="1" customWidth="1"/>
    <col min="9479" max="9479" width="13.140625" bestFit="1" customWidth="1"/>
    <col min="9481" max="9481" width="15.5703125" customWidth="1"/>
    <col min="9727" max="9727" width="25.85546875" customWidth="1"/>
    <col min="9728" max="9728" width="19.28515625" bestFit="1" customWidth="1"/>
    <col min="9729" max="9729" width="12.5703125" customWidth="1"/>
    <col min="9734" max="9734" width="16.5703125" bestFit="1" customWidth="1"/>
    <col min="9735" max="9735" width="13.140625" bestFit="1" customWidth="1"/>
    <col min="9737" max="9737" width="15.5703125" customWidth="1"/>
    <col min="9983" max="9983" width="25.85546875" customWidth="1"/>
    <col min="9984" max="9984" width="19.28515625" bestFit="1" customWidth="1"/>
    <col min="9985" max="9985" width="12.5703125" customWidth="1"/>
    <col min="9990" max="9990" width="16.5703125" bestFit="1" customWidth="1"/>
    <col min="9991" max="9991" width="13.140625" bestFit="1" customWidth="1"/>
    <col min="9993" max="9993" width="15.5703125" customWidth="1"/>
    <col min="10239" max="10239" width="25.85546875" customWidth="1"/>
    <col min="10240" max="10240" width="19.28515625" bestFit="1" customWidth="1"/>
    <col min="10241" max="10241" width="12.5703125" customWidth="1"/>
    <col min="10246" max="10246" width="16.5703125" bestFit="1" customWidth="1"/>
    <col min="10247" max="10247" width="13.140625" bestFit="1" customWidth="1"/>
    <col min="10249" max="10249" width="15.5703125" customWidth="1"/>
    <col min="10495" max="10495" width="25.85546875" customWidth="1"/>
    <col min="10496" max="10496" width="19.28515625" bestFit="1" customWidth="1"/>
    <col min="10497" max="10497" width="12.5703125" customWidth="1"/>
    <col min="10502" max="10502" width="16.5703125" bestFit="1" customWidth="1"/>
    <col min="10503" max="10503" width="13.140625" bestFit="1" customWidth="1"/>
    <col min="10505" max="10505" width="15.5703125" customWidth="1"/>
    <col min="10751" max="10751" width="25.85546875" customWidth="1"/>
    <col min="10752" max="10752" width="19.28515625" bestFit="1" customWidth="1"/>
    <col min="10753" max="10753" width="12.5703125" customWidth="1"/>
    <col min="10758" max="10758" width="16.5703125" bestFit="1" customWidth="1"/>
    <col min="10759" max="10759" width="13.140625" bestFit="1" customWidth="1"/>
    <col min="10761" max="10761" width="15.5703125" customWidth="1"/>
    <col min="11007" max="11007" width="25.85546875" customWidth="1"/>
    <col min="11008" max="11008" width="19.28515625" bestFit="1" customWidth="1"/>
    <col min="11009" max="11009" width="12.5703125" customWidth="1"/>
    <col min="11014" max="11014" width="16.5703125" bestFit="1" customWidth="1"/>
    <col min="11015" max="11015" width="13.140625" bestFit="1" customWidth="1"/>
    <col min="11017" max="11017" width="15.5703125" customWidth="1"/>
    <col min="11263" max="11263" width="25.85546875" customWidth="1"/>
    <col min="11264" max="11264" width="19.28515625" bestFit="1" customWidth="1"/>
    <col min="11265" max="11265" width="12.5703125" customWidth="1"/>
    <col min="11270" max="11270" width="16.5703125" bestFit="1" customWidth="1"/>
    <col min="11271" max="11271" width="13.140625" bestFit="1" customWidth="1"/>
    <col min="11273" max="11273" width="15.5703125" customWidth="1"/>
    <col min="11519" max="11519" width="25.85546875" customWidth="1"/>
    <col min="11520" max="11520" width="19.28515625" bestFit="1" customWidth="1"/>
    <col min="11521" max="11521" width="12.5703125" customWidth="1"/>
    <col min="11526" max="11526" width="16.5703125" bestFit="1" customWidth="1"/>
    <col min="11527" max="11527" width="13.140625" bestFit="1" customWidth="1"/>
    <col min="11529" max="11529" width="15.5703125" customWidth="1"/>
    <col min="11775" max="11775" width="25.85546875" customWidth="1"/>
    <col min="11776" max="11776" width="19.28515625" bestFit="1" customWidth="1"/>
    <col min="11777" max="11777" width="12.5703125" customWidth="1"/>
    <col min="11782" max="11782" width="16.5703125" bestFit="1" customWidth="1"/>
    <col min="11783" max="11783" width="13.140625" bestFit="1" customWidth="1"/>
    <col min="11785" max="11785" width="15.5703125" customWidth="1"/>
    <col min="12031" max="12031" width="25.85546875" customWidth="1"/>
    <col min="12032" max="12032" width="19.28515625" bestFit="1" customWidth="1"/>
    <col min="12033" max="12033" width="12.5703125" customWidth="1"/>
    <col min="12038" max="12038" width="16.5703125" bestFit="1" customWidth="1"/>
    <col min="12039" max="12039" width="13.140625" bestFit="1" customWidth="1"/>
    <col min="12041" max="12041" width="15.5703125" customWidth="1"/>
    <col min="12287" max="12287" width="25.85546875" customWidth="1"/>
    <col min="12288" max="12288" width="19.28515625" bestFit="1" customWidth="1"/>
    <col min="12289" max="12289" width="12.5703125" customWidth="1"/>
    <col min="12294" max="12294" width="16.5703125" bestFit="1" customWidth="1"/>
    <col min="12295" max="12295" width="13.140625" bestFit="1" customWidth="1"/>
    <col min="12297" max="12297" width="15.5703125" customWidth="1"/>
    <col min="12543" max="12543" width="25.85546875" customWidth="1"/>
    <col min="12544" max="12544" width="19.28515625" bestFit="1" customWidth="1"/>
    <col min="12545" max="12545" width="12.5703125" customWidth="1"/>
    <col min="12550" max="12550" width="16.5703125" bestFit="1" customWidth="1"/>
    <col min="12551" max="12551" width="13.140625" bestFit="1" customWidth="1"/>
    <col min="12553" max="12553" width="15.5703125" customWidth="1"/>
    <col min="12799" max="12799" width="25.85546875" customWidth="1"/>
    <col min="12800" max="12800" width="19.28515625" bestFit="1" customWidth="1"/>
    <col min="12801" max="12801" width="12.5703125" customWidth="1"/>
    <col min="12806" max="12806" width="16.5703125" bestFit="1" customWidth="1"/>
    <col min="12807" max="12807" width="13.140625" bestFit="1" customWidth="1"/>
    <col min="12809" max="12809" width="15.5703125" customWidth="1"/>
    <col min="13055" max="13055" width="25.85546875" customWidth="1"/>
    <col min="13056" max="13056" width="19.28515625" bestFit="1" customWidth="1"/>
    <col min="13057" max="13057" width="12.5703125" customWidth="1"/>
    <col min="13062" max="13062" width="16.5703125" bestFit="1" customWidth="1"/>
    <col min="13063" max="13063" width="13.140625" bestFit="1" customWidth="1"/>
    <col min="13065" max="13065" width="15.5703125" customWidth="1"/>
    <col min="13311" max="13311" width="25.85546875" customWidth="1"/>
    <col min="13312" max="13312" width="19.28515625" bestFit="1" customWidth="1"/>
    <col min="13313" max="13313" width="12.5703125" customWidth="1"/>
    <col min="13318" max="13318" width="16.5703125" bestFit="1" customWidth="1"/>
    <col min="13319" max="13319" width="13.140625" bestFit="1" customWidth="1"/>
    <col min="13321" max="13321" width="15.5703125" customWidth="1"/>
    <col min="13567" max="13567" width="25.85546875" customWidth="1"/>
    <col min="13568" max="13568" width="19.28515625" bestFit="1" customWidth="1"/>
    <col min="13569" max="13569" width="12.5703125" customWidth="1"/>
    <col min="13574" max="13574" width="16.5703125" bestFit="1" customWidth="1"/>
    <col min="13575" max="13575" width="13.140625" bestFit="1" customWidth="1"/>
    <col min="13577" max="13577" width="15.5703125" customWidth="1"/>
    <col min="13823" max="13823" width="25.85546875" customWidth="1"/>
    <col min="13824" max="13824" width="19.28515625" bestFit="1" customWidth="1"/>
    <col min="13825" max="13825" width="12.5703125" customWidth="1"/>
    <col min="13830" max="13830" width="16.5703125" bestFit="1" customWidth="1"/>
    <col min="13831" max="13831" width="13.140625" bestFit="1" customWidth="1"/>
    <col min="13833" max="13833" width="15.5703125" customWidth="1"/>
    <col min="14079" max="14079" width="25.85546875" customWidth="1"/>
    <col min="14080" max="14080" width="19.28515625" bestFit="1" customWidth="1"/>
    <col min="14081" max="14081" width="12.5703125" customWidth="1"/>
    <col min="14086" max="14086" width="16.5703125" bestFit="1" customWidth="1"/>
    <col min="14087" max="14087" width="13.140625" bestFit="1" customWidth="1"/>
    <col min="14089" max="14089" width="15.5703125" customWidth="1"/>
    <col min="14335" max="14335" width="25.85546875" customWidth="1"/>
    <col min="14336" max="14336" width="19.28515625" bestFit="1" customWidth="1"/>
    <col min="14337" max="14337" width="12.5703125" customWidth="1"/>
    <col min="14342" max="14342" width="16.5703125" bestFit="1" customWidth="1"/>
    <col min="14343" max="14343" width="13.140625" bestFit="1" customWidth="1"/>
    <col min="14345" max="14345" width="15.5703125" customWidth="1"/>
    <col min="14591" max="14591" width="25.85546875" customWidth="1"/>
    <col min="14592" max="14592" width="19.28515625" bestFit="1" customWidth="1"/>
    <col min="14593" max="14593" width="12.5703125" customWidth="1"/>
    <col min="14598" max="14598" width="16.5703125" bestFit="1" customWidth="1"/>
    <col min="14599" max="14599" width="13.140625" bestFit="1" customWidth="1"/>
    <col min="14601" max="14601" width="15.5703125" customWidth="1"/>
    <col min="14847" max="14847" width="25.85546875" customWidth="1"/>
    <col min="14848" max="14848" width="19.28515625" bestFit="1" customWidth="1"/>
    <col min="14849" max="14849" width="12.5703125" customWidth="1"/>
    <col min="14854" max="14854" width="16.5703125" bestFit="1" customWidth="1"/>
    <col min="14855" max="14855" width="13.140625" bestFit="1" customWidth="1"/>
    <col min="14857" max="14857" width="15.5703125" customWidth="1"/>
    <col min="15103" max="15103" width="25.85546875" customWidth="1"/>
    <col min="15104" max="15104" width="19.28515625" bestFit="1" customWidth="1"/>
    <col min="15105" max="15105" width="12.5703125" customWidth="1"/>
    <col min="15110" max="15110" width="16.5703125" bestFit="1" customWidth="1"/>
    <col min="15111" max="15111" width="13.140625" bestFit="1" customWidth="1"/>
    <col min="15113" max="15113" width="15.5703125" customWidth="1"/>
    <col min="15359" max="15359" width="25.85546875" customWidth="1"/>
    <col min="15360" max="15360" width="19.28515625" bestFit="1" customWidth="1"/>
    <col min="15361" max="15361" width="12.5703125" customWidth="1"/>
    <col min="15366" max="15366" width="16.5703125" bestFit="1" customWidth="1"/>
    <col min="15367" max="15367" width="13.140625" bestFit="1" customWidth="1"/>
    <col min="15369" max="15369" width="15.5703125" customWidth="1"/>
    <col min="15615" max="15615" width="25.85546875" customWidth="1"/>
    <col min="15616" max="15616" width="19.28515625" bestFit="1" customWidth="1"/>
    <col min="15617" max="15617" width="12.5703125" customWidth="1"/>
    <col min="15622" max="15622" width="16.5703125" bestFit="1" customWidth="1"/>
    <col min="15623" max="15623" width="13.140625" bestFit="1" customWidth="1"/>
    <col min="15625" max="15625" width="15.5703125" customWidth="1"/>
    <col min="15871" max="15871" width="25.85546875" customWidth="1"/>
    <col min="15872" max="15872" width="19.28515625" bestFit="1" customWidth="1"/>
    <col min="15873" max="15873" width="12.5703125" customWidth="1"/>
    <col min="15878" max="15878" width="16.5703125" bestFit="1" customWidth="1"/>
    <col min="15879" max="15879" width="13.140625" bestFit="1" customWidth="1"/>
    <col min="15881" max="15881" width="15.5703125" customWidth="1"/>
    <col min="16127" max="16127" width="25.85546875" customWidth="1"/>
    <col min="16128" max="16128" width="19.28515625" bestFit="1" customWidth="1"/>
    <col min="16129" max="16129" width="12.5703125" customWidth="1"/>
    <col min="16134" max="16134" width="16.5703125" bestFit="1" customWidth="1"/>
    <col min="16135" max="16135" width="13.140625" bestFit="1" customWidth="1"/>
    <col min="16137" max="16137" width="15.5703125" customWidth="1"/>
  </cols>
  <sheetData>
    <row r="7" spans="1:9" ht="15.75" x14ac:dyDescent="0.25">
      <c r="A7" s="6" t="s">
        <v>102</v>
      </c>
    </row>
    <row r="8" spans="1:9" ht="15.75" x14ac:dyDescent="0.25">
      <c r="A8" s="6" t="s">
        <v>178</v>
      </c>
    </row>
    <row r="11" spans="1:9" x14ac:dyDescent="0.25">
      <c r="A11" s="7"/>
      <c r="B11" s="7"/>
      <c r="C11" s="7" t="s">
        <v>103</v>
      </c>
      <c r="D11" s="8"/>
      <c r="E11" s="80" t="s">
        <v>104</v>
      </c>
      <c r="F11" s="81"/>
      <c r="G11" s="81"/>
      <c r="H11" s="81"/>
    </row>
    <row r="12" spans="1:9" ht="45" x14ac:dyDescent="0.25">
      <c r="A12" s="61" t="s">
        <v>105</v>
      </c>
      <c r="B12" s="57" t="s">
        <v>106</v>
      </c>
      <c r="C12" s="57" t="s">
        <v>107</v>
      </c>
      <c r="D12" s="57" t="s">
        <v>108</v>
      </c>
      <c r="E12" s="57" t="s">
        <v>109</v>
      </c>
      <c r="F12" s="57" t="s">
        <v>110</v>
      </c>
      <c r="G12" s="57" t="s">
        <v>111</v>
      </c>
      <c r="H12" s="57" t="s">
        <v>112</v>
      </c>
    </row>
    <row r="13" spans="1:9" x14ac:dyDescent="0.25">
      <c r="A13" s="66">
        <v>1</v>
      </c>
      <c r="B13" s="66" t="s">
        <v>2</v>
      </c>
      <c r="C13" s="71">
        <v>57447483.469999999</v>
      </c>
      <c r="D13" s="71">
        <v>6271</v>
      </c>
      <c r="E13" s="71">
        <v>5912</v>
      </c>
      <c r="F13" s="71">
        <v>732</v>
      </c>
      <c r="G13" s="71">
        <v>5180</v>
      </c>
      <c r="H13" s="71">
        <v>0</v>
      </c>
      <c r="I13" s="9"/>
    </row>
    <row r="14" spans="1:9" x14ac:dyDescent="0.25">
      <c r="A14" s="64">
        <v>2</v>
      </c>
      <c r="B14" s="64" t="s">
        <v>1</v>
      </c>
      <c r="C14" s="69">
        <v>90571491.556250036</v>
      </c>
      <c r="D14" s="69">
        <v>4626</v>
      </c>
      <c r="E14" s="69">
        <v>4600</v>
      </c>
      <c r="F14" s="69">
        <v>2242</v>
      </c>
      <c r="G14" s="69">
        <v>2358</v>
      </c>
      <c r="H14" s="69">
        <v>0</v>
      </c>
      <c r="I14" s="9"/>
    </row>
    <row r="15" spans="1:9" x14ac:dyDescent="0.25">
      <c r="A15" s="66">
        <v>3</v>
      </c>
      <c r="B15" s="66" t="s">
        <v>3</v>
      </c>
      <c r="C15" s="71">
        <v>52921495.416050002</v>
      </c>
      <c r="D15" s="71">
        <v>1274</v>
      </c>
      <c r="E15" s="71">
        <v>1217</v>
      </c>
      <c r="F15" s="71">
        <v>467</v>
      </c>
      <c r="G15" s="71">
        <v>750</v>
      </c>
      <c r="H15" s="71">
        <v>0</v>
      </c>
      <c r="I15" s="9"/>
    </row>
    <row r="16" spans="1:9" x14ac:dyDescent="0.25">
      <c r="A16" s="64">
        <v>4</v>
      </c>
      <c r="B16" s="64" t="s">
        <v>4</v>
      </c>
      <c r="C16" s="69">
        <v>262963474.22999999</v>
      </c>
      <c r="D16" s="69">
        <v>11305</v>
      </c>
      <c r="E16" s="69">
        <v>7042</v>
      </c>
      <c r="F16" s="69">
        <v>2244</v>
      </c>
      <c r="G16" s="69">
        <v>4798</v>
      </c>
      <c r="H16" s="69">
        <v>0</v>
      </c>
      <c r="I16" s="9"/>
    </row>
    <row r="17" spans="1:10" x14ac:dyDescent="0.25">
      <c r="A17" s="66">
        <v>5</v>
      </c>
      <c r="B17" s="66" t="s">
        <v>172</v>
      </c>
      <c r="C17" s="71">
        <v>48006764.089999996</v>
      </c>
      <c r="D17" s="71">
        <v>1470</v>
      </c>
      <c r="E17" s="71">
        <v>1468</v>
      </c>
      <c r="F17" s="71">
        <v>603</v>
      </c>
      <c r="G17" s="71">
        <v>865</v>
      </c>
      <c r="H17" s="71">
        <v>0</v>
      </c>
      <c r="I17" s="9"/>
    </row>
    <row r="18" spans="1:10" x14ac:dyDescent="0.25">
      <c r="A18" s="64">
        <v>6</v>
      </c>
      <c r="B18" s="64" t="s">
        <v>6</v>
      </c>
      <c r="C18" s="69">
        <v>49787846.590000004</v>
      </c>
      <c r="D18" s="69">
        <v>7545</v>
      </c>
      <c r="E18" s="69">
        <v>7545</v>
      </c>
      <c r="F18" s="69">
        <v>971</v>
      </c>
      <c r="G18" s="69">
        <v>6574</v>
      </c>
      <c r="H18" s="69">
        <v>0</v>
      </c>
      <c r="I18" s="9"/>
    </row>
    <row r="19" spans="1:10" x14ac:dyDescent="0.25">
      <c r="A19" s="66">
        <v>7</v>
      </c>
      <c r="B19" s="66" t="s">
        <v>8</v>
      </c>
      <c r="C19" s="71">
        <v>16388745.359999998</v>
      </c>
      <c r="D19" s="71">
        <v>598</v>
      </c>
      <c r="E19" s="71">
        <v>592</v>
      </c>
      <c r="F19" s="71">
        <v>203</v>
      </c>
      <c r="G19" s="71">
        <v>389</v>
      </c>
      <c r="H19" s="71">
        <v>0</v>
      </c>
      <c r="I19" s="9"/>
    </row>
    <row r="20" spans="1:10" x14ac:dyDescent="0.25">
      <c r="A20" s="64">
        <v>8</v>
      </c>
      <c r="B20" s="64" t="s">
        <v>9</v>
      </c>
      <c r="C20" s="69">
        <v>77988034.039999962</v>
      </c>
      <c r="D20" s="69">
        <v>6509</v>
      </c>
      <c r="E20" s="69">
        <v>5210</v>
      </c>
      <c r="F20" s="69">
        <v>2815</v>
      </c>
      <c r="G20" s="69">
        <v>2395</v>
      </c>
      <c r="H20" s="69">
        <v>0</v>
      </c>
      <c r="I20" s="9"/>
    </row>
    <row r="21" spans="1:10" x14ac:dyDescent="0.25">
      <c r="A21" s="66">
        <v>9</v>
      </c>
      <c r="B21" s="66" t="s">
        <v>180</v>
      </c>
      <c r="C21" s="71">
        <v>182162187.53</v>
      </c>
      <c r="D21" s="71">
        <v>19054</v>
      </c>
      <c r="E21" s="71">
        <v>18606</v>
      </c>
      <c r="F21" s="71">
        <v>5210</v>
      </c>
      <c r="G21" s="71">
        <v>13396</v>
      </c>
      <c r="H21" s="71">
        <v>0</v>
      </c>
      <c r="I21" s="9"/>
    </row>
    <row r="22" spans="1:10" x14ac:dyDescent="0.25">
      <c r="A22" s="64">
        <v>10</v>
      </c>
      <c r="B22" s="64" t="s">
        <v>11</v>
      </c>
      <c r="C22" s="69">
        <v>82930119.189999998</v>
      </c>
      <c r="D22" s="69">
        <v>21806</v>
      </c>
      <c r="E22" s="69">
        <v>21806</v>
      </c>
      <c r="F22" s="69">
        <v>3704</v>
      </c>
      <c r="G22" s="69">
        <v>18102</v>
      </c>
      <c r="H22" s="69">
        <v>0</v>
      </c>
      <c r="I22" s="9"/>
      <c r="J22" s="9"/>
    </row>
    <row r="23" spans="1:10" x14ac:dyDescent="0.25">
      <c r="A23" s="66">
        <v>11</v>
      </c>
      <c r="B23" s="66" t="s">
        <v>173</v>
      </c>
      <c r="C23" s="71">
        <v>193319321.51999998</v>
      </c>
      <c r="D23" s="71">
        <v>20197</v>
      </c>
      <c r="E23" s="71">
        <v>16499</v>
      </c>
      <c r="F23" s="71">
        <v>9088</v>
      </c>
      <c r="G23" s="71">
        <v>7408</v>
      </c>
      <c r="H23" s="71">
        <v>3</v>
      </c>
      <c r="I23" s="9"/>
    </row>
    <row r="24" spans="1:10" x14ac:dyDescent="0.25">
      <c r="A24" s="64">
        <v>12</v>
      </c>
      <c r="B24" s="64" t="s">
        <v>13</v>
      </c>
      <c r="C24" s="69">
        <v>14239398.83</v>
      </c>
      <c r="D24" s="69">
        <v>385</v>
      </c>
      <c r="E24" s="69">
        <v>385</v>
      </c>
      <c r="F24" s="69">
        <v>176</v>
      </c>
      <c r="G24" s="69">
        <v>207</v>
      </c>
      <c r="H24" s="69">
        <v>2</v>
      </c>
      <c r="I24" s="9"/>
    </row>
    <row r="25" spans="1:10" x14ac:dyDescent="0.25">
      <c r="A25" s="66">
        <v>13</v>
      </c>
      <c r="B25" s="66" t="s">
        <v>14</v>
      </c>
      <c r="C25" s="71">
        <v>35140363.205799997</v>
      </c>
      <c r="D25" s="71">
        <v>255</v>
      </c>
      <c r="E25" s="71">
        <v>252</v>
      </c>
      <c r="F25" s="71">
        <v>74</v>
      </c>
      <c r="G25" s="71">
        <v>175</v>
      </c>
      <c r="H25" s="71">
        <v>3</v>
      </c>
      <c r="I25" s="9"/>
    </row>
    <row r="26" spans="1:10" x14ac:dyDescent="0.25">
      <c r="A26" s="64">
        <v>14</v>
      </c>
      <c r="B26" s="64" t="s">
        <v>15</v>
      </c>
      <c r="C26" s="69">
        <v>102802579.68289998</v>
      </c>
      <c r="D26" s="69">
        <v>2286</v>
      </c>
      <c r="E26" s="69">
        <v>2267</v>
      </c>
      <c r="F26" s="69">
        <v>1372</v>
      </c>
      <c r="G26" s="69">
        <v>895</v>
      </c>
      <c r="H26" s="69">
        <v>0</v>
      </c>
      <c r="I26" s="9"/>
    </row>
    <row r="27" spans="1:10" x14ac:dyDescent="0.25">
      <c r="A27" s="66">
        <v>15</v>
      </c>
      <c r="B27" s="66" t="s">
        <v>16</v>
      </c>
      <c r="C27" s="71">
        <v>46351584.210000001</v>
      </c>
      <c r="D27" s="71">
        <v>56</v>
      </c>
      <c r="E27" s="71">
        <v>44</v>
      </c>
      <c r="F27" s="71">
        <v>29</v>
      </c>
      <c r="G27" s="71">
        <v>5</v>
      </c>
      <c r="H27" s="71">
        <v>10</v>
      </c>
      <c r="I27" s="9"/>
    </row>
    <row r="28" spans="1:10" x14ac:dyDescent="0.25">
      <c r="A28" s="64">
        <v>16</v>
      </c>
      <c r="B28" s="64" t="s">
        <v>17</v>
      </c>
      <c r="C28" s="69">
        <v>90342494.330000028</v>
      </c>
      <c r="D28" s="69">
        <v>710</v>
      </c>
      <c r="E28" s="69">
        <v>656</v>
      </c>
      <c r="F28" s="69">
        <v>344</v>
      </c>
      <c r="G28" s="69">
        <v>307</v>
      </c>
      <c r="H28" s="69">
        <v>5</v>
      </c>
      <c r="I28" s="9"/>
    </row>
    <row r="29" spans="1:10" x14ac:dyDescent="0.25">
      <c r="A29" s="66">
        <v>17</v>
      </c>
      <c r="B29" s="66" t="s">
        <v>18</v>
      </c>
      <c r="C29" s="71">
        <v>69596965.449999988</v>
      </c>
      <c r="D29" s="71">
        <v>4448</v>
      </c>
      <c r="E29" s="71">
        <v>4295</v>
      </c>
      <c r="F29" s="71">
        <v>1348</v>
      </c>
      <c r="G29" s="71">
        <v>2947</v>
      </c>
      <c r="H29" s="71">
        <v>0</v>
      </c>
      <c r="I29" s="9"/>
    </row>
    <row r="30" spans="1:10" ht="24" customHeight="1" x14ac:dyDescent="0.25">
      <c r="A30" s="64">
        <v>18</v>
      </c>
      <c r="B30" s="64" t="s">
        <v>19</v>
      </c>
      <c r="C30" s="69">
        <v>11803371.510000002</v>
      </c>
      <c r="D30" s="69">
        <v>1614</v>
      </c>
      <c r="E30" s="69">
        <v>1614</v>
      </c>
      <c r="F30" s="69">
        <v>93</v>
      </c>
      <c r="G30" s="69">
        <v>1521</v>
      </c>
      <c r="H30" s="69">
        <v>0</v>
      </c>
      <c r="I30" s="9"/>
    </row>
    <row r="31" spans="1:10" x14ac:dyDescent="0.25">
      <c r="A31" s="66">
        <v>19</v>
      </c>
      <c r="B31" s="66" t="s">
        <v>135</v>
      </c>
      <c r="C31" s="71">
        <v>20433827.890000001</v>
      </c>
      <c r="D31" s="71">
        <v>1151</v>
      </c>
      <c r="E31" s="71">
        <v>1143</v>
      </c>
      <c r="F31" s="71">
        <v>361</v>
      </c>
      <c r="G31" s="71">
        <v>782</v>
      </c>
      <c r="H31" s="71">
        <v>0</v>
      </c>
      <c r="I31" s="9"/>
      <c r="J31" s="9"/>
    </row>
    <row r="32" spans="1:10" x14ac:dyDescent="0.25">
      <c r="A32" s="64">
        <v>20</v>
      </c>
      <c r="B32" s="64" t="s">
        <v>174</v>
      </c>
      <c r="C32" s="69">
        <v>818568323.41000021</v>
      </c>
      <c r="D32" s="69">
        <v>33243</v>
      </c>
      <c r="E32" s="69">
        <v>32271</v>
      </c>
      <c r="F32" s="69">
        <v>14540</v>
      </c>
      <c r="G32" s="69">
        <v>17731</v>
      </c>
      <c r="H32" s="69">
        <v>0</v>
      </c>
      <c r="I32" s="9"/>
    </row>
    <row r="33" spans="1:9" ht="26.25" customHeight="1" x14ac:dyDescent="0.25">
      <c r="A33" s="66">
        <v>21</v>
      </c>
      <c r="B33" s="66" t="s">
        <v>175</v>
      </c>
      <c r="C33" s="71">
        <v>587533746.1500001</v>
      </c>
      <c r="D33" s="71">
        <v>17616</v>
      </c>
      <c r="E33" s="71">
        <v>17616</v>
      </c>
      <c r="F33" s="71">
        <v>9483</v>
      </c>
      <c r="G33" s="71">
        <v>8133</v>
      </c>
      <c r="H33" s="71">
        <v>0</v>
      </c>
      <c r="I33" s="9"/>
    </row>
    <row r="34" spans="1:9" ht="30.75" customHeight="1" x14ac:dyDescent="0.25">
      <c r="A34" s="64">
        <v>22</v>
      </c>
      <c r="B34" s="64" t="s">
        <v>113</v>
      </c>
      <c r="C34" s="69">
        <v>1715461933.8</v>
      </c>
      <c r="D34" s="69">
        <v>190970</v>
      </c>
      <c r="E34" s="69">
        <v>157748</v>
      </c>
      <c r="F34" s="69">
        <v>90020</v>
      </c>
      <c r="G34" s="69">
        <v>67728</v>
      </c>
      <c r="H34" s="69">
        <v>0</v>
      </c>
      <c r="I34" s="9"/>
    </row>
    <row r="35" spans="1:9" x14ac:dyDescent="0.25">
      <c r="A35" s="66">
        <v>23</v>
      </c>
      <c r="B35" s="66" t="s">
        <v>24</v>
      </c>
      <c r="C35" s="71">
        <v>1252867891.3</v>
      </c>
      <c r="D35" s="71">
        <v>54434</v>
      </c>
      <c r="E35" s="71">
        <v>54103</v>
      </c>
      <c r="F35" s="71">
        <v>28881</v>
      </c>
      <c r="G35" s="71">
        <v>25222</v>
      </c>
      <c r="H35" s="71">
        <v>0</v>
      </c>
      <c r="I35" s="9"/>
    </row>
    <row r="36" spans="1:9" x14ac:dyDescent="0.25">
      <c r="A36" s="64">
        <v>24</v>
      </c>
      <c r="B36" s="64" t="s">
        <v>176</v>
      </c>
      <c r="C36" s="69">
        <v>61747774.589999996</v>
      </c>
      <c r="D36" s="69">
        <v>3264</v>
      </c>
      <c r="E36" s="69">
        <v>3197</v>
      </c>
      <c r="F36" s="69">
        <v>846</v>
      </c>
      <c r="G36" s="69">
        <v>2351</v>
      </c>
      <c r="H36" s="69">
        <v>0</v>
      </c>
      <c r="I36" s="9"/>
    </row>
    <row r="37" spans="1:9" ht="27.75" customHeight="1" x14ac:dyDescent="0.25">
      <c r="A37" s="66">
        <v>25</v>
      </c>
      <c r="B37" s="66" t="s">
        <v>138</v>
      </c>
      <c r="C37" s="71">
        <v>711092498.17999983</v>
      </c>
      <c r="D37" s="71">
        <v>4880</v>
      </c>
      <c r="E37" s="71">
        <v>3132</v>
      </c>
      <c r="F37" s="71">
        <v>2734</v>
      </c>
      <c r="G37" s="71">
        <v>389</v>
      </c>
      <c r="H37" s="71">
        <v>9</v>
      </c>
      <c r="I37" s="9"/>
    </row>
    <row r="38" spans="1:9" x14ac:dyDescent="0.25">
      <c r="A38" s="64">
        <v>26</v>
      </c>
      <c r="B38" s="64" t="s">
        <v>139</v>
      </c>
      <c r="C38" s="69">
        <v>488544652.63</v>
      </c>
      <c r="D38" s="69">
        <v>9299</v>
      </c>
      <c r="E38" s="69">
        <v>8988</v>
      </c>
      <c r="F38" s="69">
        <v>3675</v>
      </c>
      <c r="G38" s="69">
        <v>5313</v>
      </c>
      <c r="H38" s="69">
        <v>0</v>
      </c>
      <c r="I38" s="9"/>
    </row>
    <row r="39" spans="1:9" x14ac:dyDescent="0.25">
      <c r="A39" s="66">
        <v>27</v>
      </c>
      <c r="B39" s="66" t="s">
        <v>28</v>
      </c>
      <c r="C39" s="71">
        <v>15128391.890000001</v>
      </c>
      <c r="D39" s="71">
        <v>2239</v>
      </c>
      <c r="E39" s="71">
        <v>2235</v>
      </c>
      <c r="F39" s="71">
        <v>455</v>
      </c>
      <c r="G39" s="71">
        <v>1780</v>
      </c>
      <c r="H39" s="71">
        <v>0</v>
      </c>
      <c r="I39" s="9"/>
    </row>
    <row r="40" spans="1:9" x14ac:dyDescent="0.25">
      <c r="A40" s="64">
        <v>28</v>
      </c>
      <c r="B40" s="64" t="s">
        <v>78</v>
      </c>
      <c r="C40" s="69">
        <v>41566143.370000005</v>
      </c>
      <c r="D40" s="69">
        <v>2298</v>
      </c>
      <c r="E40" s="69">
        <v>2276</v>
      </c>
      <c r="F40" s="69">
        <v>695</v>
      </c>
      <c r="G40" s="69">
        <v>1581</v>
      </c>
      <c r="H40" s="69">
        <v>0</v>
      </c>
      <c r="I40" s="9"/>
    </row>
    <row r="41" spans="1:9" s="10" customFormat="1" x14ac:dyDescent="0.25">
      <c r="A41" s="66">
        <v>29</v>
      </c>
      <c r="B41" s="66" t="s">
        <v>114</v>
      </c>
      <c r="C41" s="71">
        <v>198690457.01000002</v>
      </c>
      <c r="D41" s="71">
        <v>3556</v>
      </c>
      <c r="E41" s="71">
        <v>3334</v>
      </c>
      <c r="F41" s="71">
        <v>2423</v>
      </c>
      <c r="G41" s="71">
        <v>911</v>
      </c>
      <c r="H41" s="71">
        <v>0</v>
      </c>
      <c r="I41" s="9"/>
    </row>
    <row r="42" spans="1:9" x14ac:dyDescent="0.25">
      <c r="A42" s="64">
        <v>30</v>
      </c>
      <c r="B42" s="64" t="s">
        <v>140</v>
      </c>
      <c r="C42" s="69">
        <v>818596762.12</v>
      </c>
      <c r="D42" s="69">
        <v>29477</v>
      </c>
      <c r="E42" s="69">
        <v>25257</v>
      </c>
      <c r="F42" s="69">
        <v>12974</v>
      </c>
      <c r="G42" s="69">
        <v>12283</v>
      </c>
      <c r="H42" s="69">
        <v>0</v>
      </c>
      <c r="I42" s="9"/>
    </row>
    <row r="43" spans="1:9" x14ac:dyDescent="0.25">
      <c r="A43" s="66">
        <v>31</v>
      </c>
      <c r="B43" s="66" t="s">
        <v>32</v>
      </c>
      <c r="C43" s="71">
        <v>661608997.0999999</v>
      </c>
      <c r="D43" s="71">
        <v>57252</v>
      </c>
      <c r="E43" s="71">
        <v>49748</v>
      </c>
      <c r="F43" s="71">
        <v>4990</v>
      </c>
      <c r="G43" s="71">
        <v>44758</v>
      </c>
      <c r="H43" s="71">
        <v>0</v>
      </c>
      <c r="I43" s="9"/>
    </row>
    <row r="44" spans="1:9" x14ac:dyDescent="0.25">
      <c r="A44" s="64">
        <v>32</v>
      </c>
      <c r="B44" s="64" t="s">
        <v>33</v>
      </c>
      <c r="C44" s="69">
        <v>23074311.98</v>
      </c>
      <c r="D44" s="69">
        <v>882</v>
      </c>
      <c r="E44" s="69">
        <v>870</v>
      </c>
      <c r="F44" s="69">
        <v>328</v>
      </c>
      <c r="G44" s="69">
        <v>542</v>
      </c>
      <c r="H44" s="69">
        <v>0</v>
      </c>
      <c r="I44" s="9"/>
    </row>
    <row r="45" spans="1:9" x14ac:dyDescent="0.25">
      <c r="A45" s="66">
        <v>33</v>
      </c>
      <c r="B45" s="66" t="s">
        <v>115</v>
      </c>
      <c r="C45" s="71">
        <v>299973728.53049999</v>
      </c>
      <c r="D45" s="71">
        <v>6169</v>
      </c>
      <c r="E45" s="71">
        <v>5929</v>
      </c>
      <c r="F45" s="71">
        <v>2290</v>
      </c>
      <c r="G45" s="71">
        <v>3634</v>
      </c>
      <c r="H45" s="71">
        <v>5</v>
      </c>
      <c r="I45" s="9"/>
    </row>
    <row r="46" spans="1:9" x14ac:dyDescent="0.25">
      <c r="A46" s="64">
        <v>34</v>
      </c>
      <c r="B46" s="64" t="s">
        <v>35</v>
      </c>
      <c r="C46" s="69">
        <v>13663634.030000001</v>
      </c>
      <c r="D46" s="69">
        <v>1134</v>
      </c>
      <c r="E46" s="69">
        <v>1134</v>
      </c>
      <c r="F46" s="69">
        <v>156</v>
      </c>
      <c r="G46" s="69">
        <v>978</v>
      </c>
      <c r="H46" s="69">
        <v>0</v>
      </c>
      <c r="I46" s="9"/>
    </row>
    <row r="47" spans="1:9" x14ac:dyDescent="0.25">
      <c r="A47" s="66">
        <v>35</v>
      </c>
      <c r="B47" s="66" t="s">
        <v>36</v>
      </c>
      <c r="C47" s="71">
        <v>130423258.44</v>
      </c>
      <c r="D47" s="71">
        <v>5982</v>
      </c>
      <c r="E47" s="71">
        <v>5982</v>
      </c>
      <c r="F47" s="71">
        <v>2831</v>
      </c>
      <c r="G47" s="71">
        <v>3147</v>
      </c>
      <c r="H47" s="71">
        <v>4</v>
      </c>
      <c r="I47" s="9"/>
    </row>
    <row r="48" spans="1:9" x14ac:dyDescent="0.25">
      <c r="A48" s="64">
        <v>36</v>
      </c>
      <c r="B48" s="64" t="s">
        <v>177</v>
      </c>
      <c r="C48" s="69">
        <v>1204100195.1700001</v>
      </c>
      <c r="D48" s="69">
        <v>118240</v>
      </c>
      <c r="E48" s="69">
        <v>89666</v>
      </c>
      <c r="F48" s="69">
        <v>48750</v>
      </c>
      <c r="G48" s="69">
        <v>40870</v>
      </c>
      <c r="H48" s="69">
        <v>46</v>
      </c>
      <c r="I48" s="9"/>
    </row>
    <row r="49" spans="1:9" x14ac:dyDescent="0.25">
      <c r="A49" s="92" t="s">
        <v>38</v>
      </c>
      <c r="B49" s="93"/>
      <c r="C49" s="73">
        <f>+SUM(C13:C48)</f>
        <v>10547840247.801502</v>
      </c>
      <c r="D49" s="74">
        <f t="shared" ref="D49:H49" si="0">+SUM(D13:D48)</f>
        <v>652495</v>
      </c>
      <c r="E49" s="74">
        <f t="shared" si="0"/>
        <v>564639</v>
      </c>
      <c r="F49" s="74">
        <f t="shared" si="0"/>
        <v>258147</v>
      </c>
      <c r="G49" s="74">
        <f t="shared" si="0"/>
        <v>306405</v>
      </c>
      <c r="H49" s="74">
        <f t="shared" si="0"/>
        <v>87</v>
      </c>
      <c r="I49" s="9"/>
    </row>
    <row r="50" spans="1:9" x14ac:dyDescent="0.25">
      <c r="C50" s="15"/>
      <c r="D50" s="11"/>
      <c r="E50" s="9"/>
      <c r="F50" s="9"/>
      <c r="G50" s="12"/>
      <c r="H50" s="9"/>
    </row>
    <row r="51" spans="1:9" ht="17.25" x14ac:dyDescent="0.25">
      <c r="A51" s="13" t="s">
        <v>116</v>
      </c>
      <c r="C51" s="14"/>
      <c r="D51" s="14"/>
    </row>
    <row r="52" spans="1:9" x14ac:dyDescent="0.25">
      <c r="A52" t="s">
        <v>117</v>
      </c>
      <c r="C52" s="15"/>
      <c r="D52" s="15"/>
    </row>
    <row r="53" spans="1:9" x14ac:dyDescent="0.25">
      <c r="F53" s="9"/>
    </row>
    <row r="78" spans="3:4" x14ac:dyDescent="0.25">
      <c r="C78" s="11"/>
      <c r="D78" s="11"/>
    </row>
  </sheetData>
  <sortState ref="B14:H48">
    <sortCondition ref="B13"/>
  </sortState>
  <mergeCells count="2">
    <mergeCell ref="E11:H11"/>
    <mergeCell ref="A49:B49"/>
  </mergeCells>
  <pageMargins left="0.7" right="0.7" top="0.75" bottom="0.75" header="0.3" footer="0.3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7:V53"/>
  <sheetViews>
    <sheetView topLeftCell="A18" zoomScale="96" zoomScaleNormal="96" workbookViewId="0">
      <selection activeCell="T13" sqref="T13"/>
    </sheetView>
  </sheetViews>
  <sheetFormatPr baseColWidth="10" defaultRowHeight="15" x14ac:dyDescent="0.25"/>
  <cols>
    <col min="1" max="1" width="5.140625" style="16" customWidth="1"/>
    <col min="2" max="2" width="27.42578125" customWidth="1"/>
    <col min="3" max="3" width="6.5703125" customWidth="1"/>
    <col min="4" max="11" width="5.140625" bestFit="1" customWidth="1"/>
    <col min="12" max="12" width="6" bestFit="1" customWidth="1"/>
    <col min="13" max="19" width="5.140625" bestFit="1" customWidth="1"/>
    <col min="20" max="20" width="9.7109375" customWidth="1"/>
    <col min="21" max="21" width="12.85546875" customWidth="1"/>
    <col min="22" max="22" width="11.42578125" customWidth="1"/>
    <col min="23" max="23" width="22" bestFit="1" customWidth="1"/>
    <col min="24" max="24" width="5.5703125" bestFit="1" customWidth="1"/>
    <col min="25" max="26" width="6.5703125" bestFit="1" customWidth="1"/>
    <col min="27" max="27" width="5.5703125" bestFit="1" customWidth="1"/>
    <col min="28" max="28" width="6.5703125" bestFit="1" customWidth="1"/>
    <col min="29" max="29" width="5.5703125" bestFit="1" customWidth="1"/>
    <col min="30" max="31" width="6.5703125" bestFit="1" customWidth="1"/>
    <col min="32" max="32" width="5.5703125" bestFit="1" customWidth="1"/>
    <col min="33" max="33" width="7.5703125" bestFit="1" customWidth="1"/>
    <col min="34" max="35" width="6.5703125" bestFit="1" customWidth="1"/>
    <col min="36" max="37" width="5.5703125" bestFit="1" customWidth="1"/>
    <col min="38" max="38" width="6.5703125" bestFit="1" customWidth="1"/>
    <col min="39" max="39" width="5.5703125" bestFit="1" customWidth="1"/>
    <col min="40" max="40" width="6.5703125" bestFit="1" customWidth="1"/>
    <col min="41" max="41" width="10" customWidth="1"/>
    <col min="43" max="43" width="11.42578125" customWidth="1"/>
    <col min="44" max="44" width="24.42578125" customWidth="1"/>
    <col min="45" max="45" width="15.42578125" bestFit="1" customWidth="1"/>
    <col min="257" max="257" width="4.140625" bestFit="1" customWidth="1"/>
    <col min="258" max="258" width="22" bestFit="1" customWidth="1"/>
    <col min="259" max="259" width="6.5703125" customWidth="1"/>
    <col min="260" max="267" width="5.140625" bestFit="1" customWidth="1"/>
    <col min="268" max="268" width="6" bestFit="1" customWidth="1"/>
    <col min="269" max="275" width="5.140625" bestFit="1" customWidth="1"/>
    <col min="276" max="276" width="9.7109375" customWidth="1"/>
    <col min="277" max="277" width="12.85546875" customWidth="1"/>
    <col min="278" max="278" width="11.42578125" customWidth="1"/>
    <col min="279" max="279" width="22" bestFit="1" customWidth="1"/>
    <col min="280" max="280" width="5.5703125" bestFit="1" customWidth="1"/>
    <col min="281" max="282" width="6.5703125" bestFit="1" customWidth="1"/>
    <col min="283" max="283" width="5.5703125" bestFit="1" customWidth="1"/>
    <col min="284" max="284" width="6.5703125" bestFit="1" customWidth="1"/>
    <col min="285" max="285" width="5.5703125" bestFit="1" customWidth="1"/>
    <col min="286" max="287" width="6.5703125" bestFit="1" customWidth="1"/>
    <col min="288" max="288" width="5.5703125" bestFit="1" customWidth="1"/>
    <col min="289" max="289" width="7.5703125" bestFit="1" customWidth="1"/>
    <col min="290" max="291" width="6.5703125" bestFit="1" customWidth="1"/>
    <col min="292" max="293" width="5.5703125" bestFit="1" customWidth="1"/>
    <col min="294" max="294" width="6.5703125" bestFit="1" customWidth="1"/>
    <col min="295" max="295" width="5.5703125" bestFit="1" customWidth="1"/>
    <col min="296" max="296" width="6.5703125" bestFit="1" customWidth="1"/>
    <col min="297" max="297" width="10" customWidth="1"/>
    <col min="299" max="299" width="11.42578125" customWidth="1"/>
    <col min="300" max="300" width="24.42578125" customWidth="1"/>
    <col min="301" max="301" width="15.42578125" bestFit="1" customWidth="1"/>
    <col min="513" max="513" width="4.140625" bestFit="1" customWidth="1"/>
    <col min="514" max="514" width="22" bestFit="1" customWidth="1"/>
    <col min="515" max="515" width="6.5703125" customWidth="1"/>
    <col min="516" max="523" width="5.140625" bestFit="1" customWidth="1"/>
    <col min="524" max="524" width="6" bestFit="1" customWidth="1"/>
    <col min="525" max="531" width="5.140625" bestFit="1" customWidth="1"/>
    <col min="532" max="532" width="9.7109375" customWidth="1"/>
    <col min="533" max="533" width="12.85546875" customWidth="1"/>
    <col min="534" max="534" width="11.42578125" customWidth="1"/>
    <col min="535" max="535" width="22" bestFit="1" customWidth="1"/>
    <col min="536" max="536" width="5.5703125" bestFit="1" customWidth="1"/>
    <col min="537" max="538" width="6.5703125" bestFit="1" customWidth="1"/>
    <col min="539" max="539" width="5.5703125" bestFit="1" customWidth="1"/>
    <col min="540" max="540" width="6.5703125" bestFit="1" customWidth="1"/>
    <col min="541" max="541" width="5.5703125" bestFit="1" customWidth="1"/>
    <col min="542" max="543" width="6.5703125" bestFit="1" customWidth="1"/>
    <col min="544" max="544" width="5.5703125" bestFit="1" customWidth="1"/>
    <col min="545" max="545" width="7.5703125" bestFit="1" customWidth="1"/>
    <col min="546" max="547" width="6.5703125" bestFit="1" customWidth="1"/>
    <col min="548" max="549" width="5.5703125" bestFit="1" customWidth="1"/>
    <col min="550" max="550" width="6.5703125" bestFit="1" customWidth="1"/>
    <col min="551" max="551" width="5.5703125" bestFit="1" customWidth="1"/>
    <col min="552" max="552" width="6.5703125" bestFit="1" customWidth="1"/>
    <col min="553" max="553" width="10" customWidth="1"/>
    <col min="555" max="555" width="11.42578125" customWidth="1"/>
    <col min="556" max="556" width="24.42578125" customWidth="1"/>
    <col min="557" max="557" width="15.42578125" bestFit="1" customWidth="1"/>
    <col min="769" max="769" width="4.140625" bestFit="1" customWidth="1"/>
    <col min="770" max="770" width="22" bestFit="1" customWidth="1"/>
    <col min="771" max="771" width="6.5703125" customWidth="1"/>
    <col min="772" max="779" width="5.140625" bestFit="1" customWidth="1"/>
    <col min="780" max="780" width="6" bestFit="1" customWidth="1"/>
    <col min="781" max="787" width="5.140625" bestFit="1" customWidth="1"/>
    <col min="788" max="788" width="9.7109375" customWidth="1"/>
    <col min="789" max="789" width="12.85546875" customWidth="1"/>
    <col min="790" max="790" width="11.42578125" customWidth="1"/>
    <col min="791" max="791" width="22" bestFit="1" customWidth="1"/>
    <col min="792" max="792" width="5.5703125" bestFit="1" customWidth="1"/>
    <col min="793" max="794" width="6.5703125" bestFit="1" customWidth="1"/>
    <col min="795" max="795" width="5.5703125" bestFit="1" customWidth="1"/>
    <col min="796" max="796" width="6.5703125" bestFit="1" customWidth="1"/>
    <col min="797" max="797" width="5.5703125" bestFit="1" customWidth="1"/>
    <col min="798" max="799" width="6.5703125" bestFit="1" customWidth="1"/>
    <col min="800" max="800" width="5.5703125" bestFit="1" customWidth="1"/>
    <col min="801" max="801" width="7.5703125" bestFit="1" customWidth="1"/>
    <col min="802" max="803" width="6.5703125" bestFit="1" customWidth="1"/>
    <col min="804" max="805" width="5.5703125" bestFit="1" customWidth="1"/>
    <col min="806" max="806" width="6.5703125" bestFit="1" customWidth="1"/>
    <col min="807" max="807" width="5.5703125" bestFit="1" customWidth="1"/>
    <col min="808" max="808" width="6.5703125" bestFit="1" customWidth="1"/>
    <col min="809" max="809" width="10" customWidth="1"/>
    <col min="811" max="811" width="11.42578125" customWidth="1"/>
    <col min="812" max="812" width="24.42578125" customWidth="1"/>
    <col min="813" max="813" width="15.42578125" bestFit="1" customWidth="1"/>
    <col min="1025" max="1025" width="4.140625" bestFit="1" customWidth="1"/>
    <col min="1026" max="1026" width="22" bestFit="1" customWidth="1"/>
    <col min="1027" max="1027" width="6.5703125" customWidth="1"/>
    <col min="1028" max="1035" width="5.140625" bestFit="1" customWidth="1"/>
    <col min="1036" max="1036" width="6" bestFit="1" customWidth="1"/>
    <col min="1037" max="1043" width="5.140625" bestFit="1" customWidth="1"/>
    <col min="1044" max="1044" width="9.7109375" customWidth="1"/>
    <col min="1045" max="1045" width="12.85546875" customWidth="1"/>
    <col min="1046" max="1046" width="11.42578125" customWidth="1"/>
    <col min="1047" max="1047" width="22" bestFit="1" customWidth="1"/>
    <col min="1048" max="1048" width="5.5703125" bestFit="1" customWidth="1"/>
    <col min="1049" max="1050" width="6.5703125" bestFit="1" customWidth="1"/>
    <col min="1051" max="1051" width="5.5703125" bestFit="1" customWidth="1"/>
    <col min="1052" max="1052" width="6.5703125" bestFit="1" customWidth="1"/>
    <col min="1053" max="1053" width="5.5703125" bestFit="1" customWidth="1"/>
    <col min="1054" max="1055" width="6.5703125" bestFit="1" customWidth="1"/>
    <col min="1056" max="1056" width="5.5703125" bestFit="1" customWidth="1"/>
    <col min="1057" max="1057" width="7.5703125" bestFit="1" customWidth="1"/>
    <col min="1058" max="1059" width="6.5703125" bestFit="1" customWidth="1"/>
    <col min="1060" max="1061" width="5.5703125" bestFit="1" customWidth="1"/>
    <col min="1062" max="1062" width="6.5703125" bestFit="1" customWidth="1"/>
    <col min="1063" max="1063" width="5.5703125" bestFit="1" customWidth="1"/>
    <col min="1064" max="1064" width="6.5703125" bestFit="1" customWidth="1"/>
    <col min="1065" max="1065" width="10" customWidth="1"/>
    <col min="1067" max="1067" width="11.42578125" customWidth="1"/>
    <col min="1068" max="1068" width="24.42578125" customWidth="1"/>
    <col min="1069" max="1069" width="15.42578125" bestFit="1" customWidth="1"/>
    <col min="1281" max="1281" width="4.140625" bestFit="1" customWidth="1"/>
    <col min="1282" max="1282" width="22" bestFit="1" customWidth="1"/>
    <col min="1283" max="1283" width="6.5703125" customWidth="1"/>
    <col min="1284" max="1291" width="5.140625" bestFit="1" customWidth="1"/>
    <col min="1292" max="1292" width="6" bestFit="1" customWidth="1"/>
    <col min="1293" max="1299" width="5.140625" bestFit="1" customWidth="1"/>
    <col min="1300" max="1300" width="9.7109375" customWidth="1"/>
    <col min="1301" max="1301" width="12.85546875" customWidth="1"/>
    <col min="1302" max="1302" width="11.42578125" customWidth="1"/>
    <col min="1303" max="1303" width="22" bestFit="1" customWidth="1"/>
    <col min="1304" max="1304" width="5.5703125" bestFit="1" customWidth="1"/>
    <col min="1305" max="1306" width="6.5703125" bestFit="1" customWidth="1"/>
    <col min="1307" max="1307" width="5.5703125" bestFit="1" customWidth="1"/>
    <col min="1308" max="1308" width="6.5703125" bestFit="1" customWidth="1"/>
    <col min="1309" max="1309" width="5.5703125" bestFit="1" customWidth="1"/>
    <col min="1310" max="1311" width="6.5703125" bestFit="1" customWidth="1"/>
    <col min="1312" max="1312" width="5.5703125" bestFit="1" customWidth="1"/>
    <col min="1313" max="1313" width="7.5703125" bestFit="1" customWidth="1"/>
    <col min="1314" max="1315" width="6.5703125" bestFit="1" customWidth="1"/>
    <col min="1316" max="1317" width="5.5703125" bestFit="1" customWidth="1"/>
    <col min="1318" max="1318" width="6.5703125" bestFit="1" customWidth="1"/>
    <col min="1319" max="1319" width="5.5703125" bestFit="1" customWidth="1"/>
    <col min="1320" max="1320" width="6.5703125" bestFit="1" customWidth="1"/>
    <col min="1321" max="1321" width="10" customWidth="1"/>
    <col min="1323" max="1323" width="11.42578125" customWidth="1"/>
    <col min="1324" max="1324" width="24.42578125" customWidth="1"/>
    <col min="1325" max="1325" width="15.42578125" bestFit="1" customWidth="1"/>
    <col min="1537" max="1537" width="4.140625" bestFit="1" customWidth="1"/>
    <col min="1538" max="1538" width="22" bestFit="1" customWidth="1"/>
    <col min="1539" max="1539" width="6.5703125" customWidth="1"/>
    <col min="1540" max="1547" width="5.140625" bestFit="1" customWidth="1"/>
    <col min="1548" max="1548" width="6" bestFit="1" customWidth="1"/>
    <col min="1549" max="1555" width="5.140625" bestFit="1" customWidth="1"/>
    <col min="1556" max="1556" width="9.7109375" customWidth="1"/>
    <col min="1557" max="1557" width="12.85546875" customWidth="1"/>
    <col min="1558" max="1558" width="11.42578125" customWidth="1"/>
    <col min="1559" max="1559" width="22" bestFit="1" customWidth="1"/>
    <col min="1560" max="1560" width="5.5703125" bestFit="1" customWidth="1"/>
    <col min="1561" max="1562" width="6.5703125" bestFit="1" customWidth="1"/>
    <col min="1563" max="1563" width="5.5703125" bestFit="1" customWidth="1"/>
    <col min="1564" max="1564" width="6.5703125" bestFit="1" customWidth="1"/>
    <col min="1565" max="1565" width="5.5703125" bestFit="1" customWidth="1"/>
    <col min="1566" max="1567" width="6.5703125" bestFit="1" customWidth="1"/>
    <col min="1568" max="1568" width="5.5703125" bestFit="1" customWidth="1"/>
    <col min="1569" max="1569" width="7.5703125" bestFit="1" customWidth="1"/>
    <col min="1570" max="1571" width="6.5703125" bestFit="1" customWidth="1"/>
    <col min="1572" max="1573" width="5.5703125" bestFit="1" customWidth="1"/>
    <col min="1574" max="1574" width="6.5703125" bestFit="1" customWidth="1"/>
    <col min="1575" max="1575" width="5.5703125" bestFit="1" customWidth="1"/>
    <col min="1576" max="1576" width="6.5703125" bestFit="1" customWidth="1"/>
    <col min="1577" max="1577" width="10" customWidth="1"/>
    <col min="1579" max="1579" width="11.42578125" customWidth="1"/>
    <col min="1580" max="1580" width="24.42578125" customWidth="1"/>
    <col min="1581" max="1581" width="15.42578125" bestFit="1" customWidth="1"/>
    <col min="1793" max="1793" width="4.140625" bestFit="1" customWidth="1"/>
    <col min="1794" max="1794" width="22" bestFit="1" customWidth="1"/>
    <col min="1795" max="1795" width="6.5703125" customWidth="1"/>
    <col min="1796" max="1803" width="5.140625" bestFit="1" customWidth="1"/>
    <col min="1804" max="1804" width="6" bestFit="1" customWidth="1"/>
    <col min="1805" max="1811" width="5.140625" bestFit="1" customWidth="1"/>
    <col min="1812" max="1812" width="9.7109375" customWidth="1"/>
    <col min="1813" max="1813" width="12.85546875" customWidth="1"/>
    <col min="1814" max="1814" width="11.42578125" customWidth="1"/>
    <col min="1815" max="1815" width="22" bestFit="1" customWidth="1"/>
    <col min="1816" max="1816" width="5.5703125" bestFit="1" customWidth="1"/>
    <col min="1817" max="1818" width="6.5703125" bestFit="1" customWidth="1"/>
    <col min="1819" max="1819" width="5.5703125" bestFit="1" customWidth="1"/>
    <col min="1820" max="1820" width="6.5703125" bestFit="1" customWidth="1"/>
    <col min="1821" max="1821" width="5.5703125" bestFit="1" customWidth="1"/>
    <col min="1822" max="1823" width="6.5703125" bestFit="1" customWidth="1"/>
    <col min="1824" max="1824" width="5.5703125" bestFit="1" customWidth="1"/>
    <col min="1825" max="1825" width="7.5703125" bestFit="1" customWidth="1"/>
    <col min="1826" max="1827" width="6.5703125" bestFit="1" customWidth="1"/>
    <col min="1828" max="1829" width="5.5703125" bestFit="1" customWidth="1"/>
    <col min="1830" max="1830" width="6.5703125" bestFit="1" customWidth="1"/>
    <col min="1831" max="1831" width="5.5703125" bestFit="1" customWidth="1"/>
    <col min="1832" max="1832" width="6.5703125" bestFit="1" customWidth="1"/>
    <col min="1833" max="1833" width="10" customWidth="1"/>
    <col min="1835" max="1835" width="11.42578125" customWidth="1"/>
    <col min="1836" max="1836" width="24.42578125" customWidth="1"/>
    <col min="1837" max="1837" width="15.42578125" bestFit="1" customWidth="1"/>
    <col min="2049" max="2049" width="4.140625" bestFit="1" customWidth="1"/>
    <col min="2050" max="2050" width="22" bestFit="1" customWidth="1"/>
    <col min="2051" max="2051" width="6.5703125" customWidth="1"/>
    <col min="2052" max="2059" width="5.140625" bestFit="1" customWidth="1"/>
    <col min="2060" max="2060" width="6" bestFit="1" customWidth="1"/>
    <col min="2061" max="2067" width="5.140625" bestFit="1" customWidth="1"/>
    <col min="2068" max="2068" width="9.7109375" customWidth="1"/>
    <col min="2069" max="2069" width="12.85546875" customWidth="1"/>
    <col min="2070" max="2070" width="11.42578125" customWidth="1"/>
    <col min="2071" max="2071" width="22" bestFit="1" customWidth="1"/>
    <col min="2072" max="2072" width="5.5703125" bestFit="1" customWidth="1"/>
    <col min="2073" max="2074" width="6.5703125" bestFit="1" customWidth="1"/>
    <col min="2075" max="2075" width="5.5703125" bestFit="1" customWidth="1"/>
    <col min="2076" max="2076" width="6.5703125" bestFit="1" customWidth="1"/>
    <col min="2077" max="2077" width="5.5703125" bestFit="1" customWidth="1"/>
    <col min="2078" max="2079" width="6.5703125" bestFit="1" customWidth="1"/>
    <col min="2080" max="2080" width="5.5703125" bestFit="1" customWidth="1"/>
    <col min="2081" max="2081" width="7.5703125" bestFit="1" customWidth="1"/>
    <col min="2082" max="2083" width="6.5703125" bestFit="1" customWidth="1"/>
    <col min="2084" max="2085" width="5.5703125" bestFit="1" customWidth="1"/>
    <col min="2086" max="2086" width="6.5703125" bestFit="1" customWidth="1"/>
    <col min="2087" max="2087" width="5.5703125" bestFit="1" customWidth="1"/>
    <col min="2088" max="2088" width="6.5703125" bestFit="1" customWidth="1"/>
    <col min="2089" max="2089" width="10" customWidth="1"/>
    <col min="2091" max="2091" width="11.42578125" customWidth="1"/>
    <col min="2092" max="2092" width="24.42578125" customWidth="1"/>
    <col min="2093" max="2093" width="15.42578125" bestFit="1" customWidth="1"/>
    <col min="2305" max="2305" width="4.140625" bestFit="1" customWidth="1"/>
    <col min="2306" max="2306" width="22" bestFit="1" customWidth="1"/>
    <col min="2307" max="2307" width="6.5703125" customWidth="1"/>
    <col min="2308" max="2315" width="5.140625" bestFit="1" customWidth="1"/>
    <col min="2316" max="2316" width="6" bestFit="1" customWidth="1"/>
    <col min="2317" max="2323" width="5.140625" bestFit="1" customWidth="1"/>
    <col min="2324" max="2324" width="9.7109375" customWidth="1"/>
    <col min="2325" max="2325" width="12.85546875" customWidth="1"/>
    <col min="2326" max="2326" width="11.42578125" customWidth="1"/>
    <col min="2327" max="2327" width="22" bestFit="1" customWidth="1"/>
    <col min="2328" max="2328" width="5.5703125" bestFit="1" customWidth="1"/>
    <col min="2329" max="2330" width="6.5703125" bestFit="1" customWidth="1"/>
    <col min="2331" max="2331" width="5.5703125" bestFit="1" customWidth="1"/>
    <col min="2332" max="2332" width="6.5703125" bestFit="1" customWidth="1"/>
    <col min="2333" max="2333" width="5.5703125" bestFit="1" customWidth="1"/>
    <col min="2334" max="2335" width="6.5703125" bestFit="1" customWidth="1"/>
    <col min="2336" max="2336" width="5.5703125" bestFit="1" customWidth="1"/>
    <col min="2337" max="2337" width="7.5703125" bestFit="1" customWidth="1"/>
    <col min="2338" max="2339" width="6.5703125" bestFit="1" customWidth="1"/>
    <col min="2340" max="2341" width="5.5703125" bestFit="1" customWidth="1"/>
    <col min="2342" max="2342" width="6.5703125" bestFit="1" customWidth="1"/>
    <col min="2343" max="2343" width="5.5703125" bestFit="1" customWidth="1"/>
    <col min="2344" max="2344" width="6.5703125" bestFit="1" customWidth="1"/>
    <col min="2345" max="2345" width="10" customWidth="1"/>
    <col min="2347" max="2347" width="11.42578125" customWidth="1"/>
    <col min="2348" max="2348" width="24.42578125" customWidth="1"/>
    <col min="2349" max="2349" width="15.42578125" bestFit="1" customWidth="1"/>
    <col min="2561" max="2561" width="4.140625" bestFit="1" customWidth="1"/>
    <col min="2562" max="2562" width="22" bestFit="1" customWidth="1"/>
    <col min="2563" max="2563" width="6.5703125" customWidth="1"/>
    <col min="2564" max="2571" width="5.140625" bestFit="1" customWidth="1"/>
    <col min="2572" max="2572" width="6" bestFit="1" customWidth="1"/>
    <col min="2573" max="2579" width="5.140625" bestFit="1" customWidth="1"/>
    <col min="2580" max="2580" width="9.7109375" customWidth="1"/>
    <col min="2581" max="2581" width="12.85546875" customWidth="1"/>
    <col min="2582" max="2582" width="11.42578125" customWidth="1"/>
    <col min="2583" max="2583" width="22" bestFit="1" customWidth="1"/>
    <col min="2584" max="2584" width="5.5703125" bestFit="1" customWidth="1"/>
    <col min="2585" max="2586" width="6.5703125" bestFit="1" customWidth="1"/>
    <col min="2587" max="2587" width="5.5703125" bestFit="1" customWidth="1"/>
    <col min="2588" max="2588" width="6.5703125" bestFit="1" customWidth="1"/>
    <col min="2589" max="2589" width="5.5703125" bestFit="1" customWidth="1"/>
    <col min="2590" max="2591" width="6.5703125" bestFit="1" customWidth="1"/>
    <col min="2592" max="2592" width="5.5703125" bestFit="1" customWidth="1"/>
    <col min="2593" max="2593" width="7.5703125" bestFit="1" customWidth="1"/>
    <col min="2594" max="2595" width="6.5703125" bestFit="1" customWidth="1"/>
    <col min="2596" max="2597" width="5.5703125" bestFit="1" customWidth="1"/>
    <col min="2598" max="2598" width="6.5703125" bestFit="1" customWidth="1"/>
    <col min="2599" max="2599" width="5.5703125" bestFit="1" customWidth="1"/>
    <col min="2600" max="2600" width="6.5703125" bestFit="1" customWidth="1"/>
    <col min="2601" max="2601" width="10" customWidth="1"/>
    <col min="2603" max="2603" width="11.42578125" customWidth="1"/>
    <col min="2604" max="2604" width="24.42578125" customWidth="1"/>
    <col min="2605" max="2605" width="15.42578125" bestFit="1" customWidth="1"/>
    <col min="2817" max="2817" width="4.140625" bestFit="1" customWidth="1"/>
    <col min="2818" max="2818" width="22" bestFit="1" customWidth="1"/>
    <col min="2819" max="2819" width="6.5703125" customWidth="1"/>
    <col min="2820" max="2827" width="5.140625" bestFit="1" customWidth="1"/>
    <col min="2828" max="2828" width="6" bestFit="1" customWidth="1"/>
    <col min="2829" max="2835" width="5.140625" bestFit="1" customWidth="1"/>
    <col min="2836" max="2836" width="9.7109375" customWidth="1"/>
    <col min="2837" max="2837" width="12.85546875" customWidth="1"/>
    <col min="2838" max="2838" width="11.42578125" customWidth="1"/>
    <col min="2839" max="2839" width="22" bestFit="1" customWidth="1"/>
    <col min="2840" max="2840" width="5.5703125" bestFit="1" customWidth="1"/>
    <col min="2841" max="2842" width="6.5703125" bestFit="1" customWidth="1"/>
    <col min="2843" max="2843" width="5.5703125" bestFit="1" customWidth="1"/>
    <col min="2844" max="2844" width="6.5703125" bestFit="1" customWidth="1"/>
    <col min="2845" max="2845" width="5.5703125" bestFit="1" customWidth="1"/>
    <col min="2846" max="2847" width="6.5703125" bestFit="1" customWidth="1"/>
    <col min="2848" max="2848" width="5.5703125" bestFit="1" customWidth="1"/>
    <col min="2849" max="2849" width="7.5703125" bestFit="1" customWidth="1"/>
    <col min="2850" max="2851" width="6.5703125" bestFit="1" customWidth="1"/>
    <col min="2852" max="2853" width="5.5703125" bestFit="1" customWidth="1"/>
    <col min="2854" max="2854" width="6.5703125" bestFit="1" customWidth="1"/>
    <col min="2855" max="2855" width="5.5703125" bestFit="1" customWidth="1"/>
    <col min="2856" max="2856" width="6.5703125" bestFit="1" customWidth="1"/>
    <col min="2857" max="2857" width="10" customWidth="1"/>
    <col min="2859" max="2859" width="11.42578125" customWidth="1"/>
    <col min="2860" max="2860" width="24.42578125" customWidth="1"/>
    <col min="2861" max="2861" width="15.42578125" bestFit="1" customWidth="1"/>
    <col min="3073" max="3073" width="4.140625" bestFit="1" customWidth="1"/>
    <col min="3074" max="3074" width="22" bestFit="1" customWidth="1"/>
    <col min="3075" max="3075" width="6.5703125" customWidth="1"/>
    <col min="3076" max="3083" width="5.140625" bestFit="1" customWidth="1"/>
    <col min="3084" max="3084" width="6" bestFit="1" customWidth="1"/>
    <col min="3085" max="3091" width="5.140625" bestFit="1" customWidth="1"/>
    <col min="3092" max="3092" width="9.7109375" customWidth="1"/>
    <col min="3093" max="3093" width="12.85546875" customWidth="1"/>
    <col min="3094" max="3094" width="11.42578125" customWidth="1"/>
    <col min="3095" max="3095" width="22" bestFit="1" customWidth="1"/>
    <col min="3096" max="3096" width="5.5703125" bestFit="1" customWidth="1"/>
    <col min="3097" max="3098" width="6.5703125" bestFit="1" customWidth="1"/>
    <col min="3099" max="3099" width="5.5703125" bestFit="1" customWidth="1"/>
    <col min="3100" max="3100" width="6.5703125" bestFit="1" customWidth="1"/>
    <col min="3101" max="3101" width="5.5703125" bestFit="1" customWidth="1"/>
    <col min="3102" max="3103" width="6.5703125" bestFit="1" customWidth="1"/>
    <col min="3104" max="3104" width="5.5703125" bestFit="1" customWidth="1"/>
    <col min="3105" max="3105" width="7.5703125" bestFit="1" customWidth="1"/>
    <col min="3106" max="3107" width="6.5703125" bestFit="1" customWidth="1"/>
    <col min="3108" max="3109" width="5.5703125" bestFit="1" customWidth="1"/>
    <col min="3110" max="3110" width="6.5703125" bestFit="1" customWidth="1"/>
    <col min="3111" max="3111" width="5.5703125" bestFit="1" customWidth="1"/>
    <col min="3112" max="3112" width="6.5703125" bestFit="1" customWidth="1"/>
    <col min="3113" max="3113" width="10" customWidth="1"/>
    <col min="3115" max="3115" width="11.42578125" customWidth="1"/>
    <col min="3116" max="3116" width="24.42578125" customWidth="1"/>
    <col min="3117" max="3117" width="15.42578125" bestFit="1" customWidth="1"/>
    <col min="3329" max="3329" width="4.140625" bestFit="1" customWidth="1"/>
    <col min="3330" max="3330" width="22" bestFit="1" customWidth="1"/>
    <col min="3331" max="3331" width="6.5703125" customWidth="1"/>
    <col min="3332" max="3339" width="5.140625" bestFit="1" customWidth="1"/>
    <col min="3340" max="3340" width="6" bestFit="1" customWidth="1"/>
    <col min="3341" max="3347" width="5.140625" bestFit="1" customWidth="1"/>
    <col min="3348" max="3348" width="9.7109375" customWidth="1"/>
    <col min="3349" max="3349" width="12.85546875" customWidth="1"/>
    <col min="3350" max="3350" width="11.42578125" customWidth="1"/>
    <col min="3351" max="3351" width="22" bestFit="1" customWidth="1"/>
    <col min="3352" max="3352" width="5.5703125" bestFit="1" customWidth="1"/>
    <col min="3353" max="3354" width="6.5703125" bestFit="1" customWidth="1"/>
    <col min="3355" max="3355" width="5.5703125" bestFit="1" customWidth="1"/>
    <col min="3356" max="3356" width="6.5703125" bestFit="1" customWidth="1"/>
    <col min="3357" max="3357" width="5.5703125" bestFit="1" customWidth="1"/>
    <col min="3358" max="3359" width="6.5703125" bestFit="1" customWidth="1"/>
    <col min="3360" max="3360" width="5.5703125" bestFit="1" customWidth="1"/>
    <col min="3361" max="3361" width="7.5703125" bestFit="1" customWidth="1"/>
    <col min="3362" max="3363" width="6.5703125" bestFit="1" customWidth="1"/>
    <col min="3364" max="3365" width="5.5703125" bestFit="1" customWidth="1"/>
    <col min="3366" max="3366" width="6.5703125" bestFit="1" customWidth="1"/>
    <col min="3367" max="3367" width="5.5703125" bestFit="1" customWidth="1"/>
    <col min="3368" max="3368" width="6.5703125" bestFit="1" customWidth="1"/>
    <col min="3369" max="3369" width="10" customWidth="1"/>
    <col min="3371" max="3371" width="11.42578125" customWidth="1"/>
    <col min="3372" max="3372" width="24.42578125" customWidth="1"/>
    <col min="3373" max="3373" width="15.42578125" bestFit="1" customWidth="1"/>
    <col min="3585" max="3585" width="4.140625" bestFit="1" customWidth="1"/>
    <col min="3586" max="3586" width="22" bestFit="1" customWidth="1"/>
    <col min="3587" max="3587" width="6.5703125" customWidth="1"/>
    <col min="3588" max="3595" width="5.140625" bestFit="1" customWidth="1"/>
    <col min="3596" max="3596" width="6" bestFit="1" customWidth="1"/>
    <col min="3597" max="3603" width="5.140625" bestFit="1" customWidth="1"/>
    <col min="3604" max="3604" width="9.7109375" customWidth="1"/>
    <col min="3605" max="3605" width="12.85546875" customWidth="1"/>
    <col min="3606" max="3606" width="11.42578125" customWidth="1"/>
    <col min="3607" max="3607" width="22" bestFit="1" customWidth="1"/>
    <col min="3608" max="3608" width="5.5703125" bestFit="1" customWidth="1"/>
    <col min="3609" max="3610" width="6.5703125" bestFit="1" customWidth="1"/>
    <col min="3611" max="3611" width="5.5703125" bestFit="1" customWidth="1"/>
    <col min="3612" max="3612" width="6.5703125" bestFit="1" customWidth="1"/>
    <col min="3613" max="3613" width="5.5703125" bestFit="1" customWidth="1"/>
    <col min="3614" max="3615" width="6.5703125" bestFit="1" customWidth="1"/>
    <col min="3616" max="3616" width="5.5703125" bestFit="1" customWidth="1"/>
    <col min="3617" max="3617" width="7.5703125" bestFit="1" customWidth="1"/>
    <col min="3618" max="3619" width="6.5703125" bestFit="1" customWidth="1"/>
    <col min="3620" max="3621" width="5.5703125" bestFit="1" customWidth="1"/>
    <col min="3622" max="3622" width="6.5703125" bestFit="1" customWidth="1"/>
    <col min="3623" max="3623" width="5.5703125" bestFit="1" customWidth="1"/>
    <col min="3624" max="3624" width="6.5703125" bestFit="1" customWidth="1"/>
    <col min="3625" max="3625" width="10" customWidth="1"/>
    <col min="3627" max="3627" width="11.42578125" customWidth="1"/>
    <col min="3628" max="3628" width="24.42578125" customWidth="1"/>
    <col min="3629" max="3629" width="15.42578125" bestFit="1" customWidth="1"/>
    <col min="3841" max="3841" width="4.140625" bestFit="1" customWidth="1"/>
    <col min="3842" max="3842" width="22" bestFit="1" customWidth="1"/>
    <col min="3843" max="3843" width="6.5703125" customWidth="1"/>
    <col min="3844" max="3851" width="5.140625" bestFit="1" customWidth="1"/>
    <col min="3852" max="3852" width="6" bestFit="1" customWidth="1"/>
    <col min="3853" max="3859" width="5.140625" bestFit="1" customWidth="1"/>
    <col min="3860" max="3860" width="9.7109375" customWidth="1"/>
    <col min="3861" max="3861" width="12.85546875" customWidth="1"/>
    <col min="3862" max="3862" width="11.42578125" customWidth="1"/>
    <col min="3863" max="3863" width="22" bestFit="1" customWidth="1"/>
    <col min="3864" max="3864" width="5.5703125" bestFit="1" customWidth="1"/>
    <col min="3865" max="3866" width="6.5703125" bestFit="1" customWidth="1"/>
    <col min="3867" max="3867" width="5.5703125" bestFit="1" customWidth="1"/>
    <col min="3868" max="3868" width="6.5703125" bestFit="1" customWidth="1"/>
    <col min="3869" max="3869" width="5.5703125" bestFit="1" customWidth="1"/>
    <col min="3870" max="3871" width="6.5703125" bestFit="1" customWidth="1"/>
    <col min="3872" max="3872" width="5.5703125" bestFit="1" customWidth="1"/>
    <col min="3873" max="3873" width="7.5703125" bestFit="1" customWidth="1"/>
    <col min="3874" max="3875" width="6.5703125" bestFit="1" customWidth="1"/>
    <col min="3876" max="3877" width="5.5703125" bestFit="1" customWidth="1"/>
    <col min="3878" max="3878" width="6.5703125" bestFit="1" customWidth="1"/>
    <col min="3879" max="3879" width="5.5703125" bestFit="1" customWidth="1"/>
    <col min="3880" max="3880" width="6.5703125" bestFit="1" customWidth="1"/>
    <col min="3881" max="3881" width="10" customWidth="1"/>
    <col min="3883" max="3883" width="11.42578125" customWidth="1"/>
    <col min="3884" max="3884" width="24.42578125" customWidth="1"/>
    <col min="3885" max="3885" width="15.42578125" bestFit="1" customWidth="1"/>
    <col min="4097" max="4097" width="4.140625" bestFit="1" customWidth="1"/>
    <col min="4098" max="4098" width="22" bestFit="1" customWidth="1"/>
    <col min="4099" max="4099" width="6.5703125" customWidth="1"/>
    <col min="4100" max="4107" width="5.140625" bestFit="1" customWidth="1"/>
    <col min="4108" max="4108" width="6" bestFit="1" customWidth="1"/>
    <col min="4109" max="4115" width="5.140625" bestFit="1" customWidth="1"/>
    <col min="4116" max="4116" width="9.7109375" customWidth="1"/>
    <col min="4117" max="4117" width="12.85546875" customWidth="1"/>
    <col min="4118" max="4118" width="11.42578125" customWidth="1"/>
    <col min="4119" max="4119" width="22" bestFit="1" customWidth="1"/>
    <col min="4120" max="4120" width="5.5703125" bestFit="1" customWidth="1"/>
    <col min="4121" max="4122" width="6.5703125" bestFit="1" customWidth="1"/>
    <col min="4123" max="4123" width="5.5703125" bestFit="1" customWidth="1"/>
    <col min="4124" max="4124" width="6.5703125" bestFit="1" customWidth="1"/>
    <col min="4125" max="4125" width="5.5703125" bestFit="1" customWidth="1"/>
    <col min="4126" max="4127" width="6.5703125" bestFit="1" customWidth="1"/>
    <col min="4128" max="4128" width="5.5703125" bestFit="1" customWidth="1"/>
    <col min="4129" max="4129" width="7.5703125" bestFit="1" customWidth="1"/>
    <col min="4130" max="4131" width="6.5703125" bestFit="1" customWidth="1"/>
    <col min="4132" max="4133" width="5.5703125" bestFit="1" customWidth="1"/>
    <col min="4134" max="4134" width="6.5703125" bestFit="1" customWidth="1"/>
    <col min="4135" max="4135" width="5.5703125" bestFit="1" customWidth="1"/>
    <col min="4136" max="4136" width="6.5703125" bestFit="1" customWidth="1"/>
    <col min="4137" max="4137" width="10" customWidth="1"/>
    <col min="4139" max="4139" width="11.42578125" customWidth="1"/>
    <col min="4140" max="4140" width="24.42578125" customWidth="1"/>
    <col min="4141" max="4141" width="15.42578125" bestFit="1" customWidth="1"/>
    <col min="4353" max="4353" width="4.140625" bestFit="1" customWidth="1"/>
    <col min="4354" max="4354" width="22" bestFit="1" customWidth="1"/>
    <col min="4355" max="4355" width="6.5703125" customWidth="1"/>
    <col min="4356" max="4363" width="5.140625" bestFit="1" customWidth="1"/>
    <col min="4364" max="4364" width="6" bestFit="1" customWidth="1"/>
    <col min="4365" max="4371" width="5.140625" bestFit="1" customWidth="1"/>
    <col min="4372" max="4372" width="9.7109375" customWidth="1"/>
    <col min="4373" max="4373" width="12.85546875" customWidth="1"/>
    <col min="4374" max="4374" width="11.42578125" customWidth="1"/>
    <col min="4375" max="4375" width="22" bestFit="1" customWidth="1"/>
    <col min="4376" max="4376" width="5.5703125" bestFit="1" customWidth="1"/>
    <col min="4377" max="4378" width="6.5703125" bestFit="1" customWidth="1"/>
    <col min="4379" max="4379" width="5.5703125" bestFit="1" customWidth="1"/>
    <col min="4380" max="4380" width="6.5703125" bestFit="1" customWidth="1"/>
    <col min="4381" max="4381" width="5.5703125" bestFit="1" customWidth="1"/>
    <col min="4382" max="4383" width="6.5703125" bestFit="1" customWidth="1"/>
    <col min="4384" max="4384" width="5.5703125" bestFit="1" customWidth="1"/>
    <col min="4385" max="4385" width="7.5703125" bestFit="1" customWidth="1"/>
    <col min="4386" max="4387" width="6.5703125" bestFit="1" customWidth="1"/>
    <col min="4388" max="4389" width="5.5703125" bestFit="1" customWidth="1"/>
    <col min="4390" max="4390" width="6.5703125" bestFit="1" customWidth="1"/>
    <col min="4391" max="4391" width="5.5703125" bestFit="1" customWidth="1"/>
    <col min="4392" max="4392" width="6.5703125" bestFit="1" customWidth="1"/>
    <col min="4393" max="4393" width="10" customWidth="1"/>
    <col min="4395" max="4395" width="11.42578125" customWidth="1"/>
    <col min="4396" max="4396" width="24.42578125" customWidth="1"/>
    <col min="4397" max="4397" width="15.42578125" bestFit="1" customWidth="1"/>
    <col min="4609" max="4609" width="4.140625" bestFit="1" customWidth="1"/>
    <col min="4610" max="4610" width="22" bestFit="1" customWidth="1"/>
    <col min="4611" max="4611" width="6.5703125" customWidth="1"/>
    <col min="4612" max="4619" width="5.140625" bestFit="1" customWidth="1"/>
    <col min="4620" max="4620" width="6" bestFit="1" customWidth="1"/>
    <col min="4621" max="4627" width="5.140625" bestFit="1" customWidth="1"/>
    <col min="4628" max="4628" width="9.7109375" customWidth="1"/>
    <col min="4629" max="4629" width="12.85546875" customWidth="1"/>
    <col min="4630" max="4630" width="11.42578125" customWidth="1"/>
    <col min="4631" max="4631" width="22" bestFit="1" customWidth="1"/>
    <col min="4632" max="4632" width="5.5703125" bestFit="1" customWidth="1"/>
    <col min="4633" max="4634" width="6.5703125" bestFit="1" customWidth="1"/>
    <col min="4635" max="4635" width="5.5703125" bestFit="1" customWidth="1"/>
    <col min="4636" max="4636" width="6.5703125" bestFit="1" customWidth="1"/>
    <col min="4637" max="4637" width="5.5703125" bestFit="1" customWidth="1"/>
    <col min="4638" max="4639" width="6.5703125" bestFit="1" customWidth="1"/>
    <col min="4640" max="4640" width="5.5703125" bestFit="1" customWidth="1"/>
    <col min="4641" max="4641" width="7.5703125" bestFit="1" customWidth="1"/>
    <col min="4642" max="4643" width="6.5703125" bestFit="1" customWidth="1"/>
    <col min="4644" max="4645" width="5.5703125" bestFit="1" customWidth="1"/>
    <col min="4646" max="4646" width="6.5703125" bestFit="1" customWidth="1"/>
    <col min="4647" max="4647" width="5.5703125" bestFit="1" customWidth="1"/>
    <col min="4648" max="4648" width="6.5703125" bestFit="1" customWidth="1"/>
    <col min="4649" max="4649" width="10" customWidth="1"/>
    <col min="4651" max="4651" width="11.42578125" customWidth="1"/>
    <col min="4652" max="4652" width="24.42578125" customWidth="1"/>
    <col min="4653" max="4653" width="15.42578125" bestFit="1" customWidth="1"/>
    <col min="4865" max="4865" width="4.140625" bestFit="1" customWidth="1"/>
    <col min="4866" max="4866" width="22" bestFit="1" customWidth="1"/>
    <col min="4867" max="4867" width="6.5703125" customWidth="1"/>
    <col min="4868" max="4875" width="5.140625" bestFit="1" customWidth="1"/>
    <col min="4876" max="4876" width="6" bestFit="1" customWidth="1"/>
    <col min="4877" max="4883" width="5.140625" bestFit="1" customWidth="1"/>
    <col min="4884" max="4884" width="9.7109375" customWidth="1"/>
    <col min="4885" max="4885" width="12.85546875" customWidth="1"/>
    <col min="4886" max="4886" width="11.42578125" customWidth="1"/>
    <col min="4887" max="4887" width="22" bestFit="1" customWidth="1"/>
    <col min="4888" max="4888" width="5.5703125" bestFit="1" customWidth="1"/>
    <col min="4889" max="4890" width="6.5703125" bestFit="1" customWidth="1"/>
    <col min="4891" max="4891" width="5.5703125" bestFit="1" customWidth="1"/>
    <col min="4892" max="4892" width="6.5703125" bestFit="1" customWidth="1"/>
    <col min="4893" max="4893" width="5.5703125" bestFit="1" customWidth="1"/>
    <col min="4894" max="4895" width="6.5703125" bestFit="1" customWidth="1"/>
    <col min="4896" max="4896" width="5.5703125" bestFit="1" customWidth="1"/>
    <col min="4897" max="4897" width="7.5703125" bestFit="1" customWidth="1"/>
    <col min="4898" max="4899" width="6.5703125" bestFit="1" customWidth="1"/>
    <col min="4900" max="4901" width="5.5703125" bestFit="1" customWidth="1"/>
    <col min="4902" max="4902" width="6.5703125" bestFit="1" customWidth="1"/>
    <col min="4903" max="4903" width="5.5703125" bestFit="1" customWidth="1"/>
    <col min="4904" max="4904" width="6.5703125" bestFit="1" customWidth="1"/>
    <col min="4905" max="4905" width="10" customWidth="1"/>
    <col min="4907" max="4907" width="11.42578125" customWidth="1"/>
    <col min="4908" max="4908" width="24.42578125" customWidth="1"/>
    <col min="4909" max="4909" width="15.42578125" bestFit="1" customWidth="1"/>
    <col min="5121" max="5121" width="4.140625" bestFit="1" customWidth="1"/>
    <col min="5122" max="5122" width="22" bestFit="1" customWidth="1"/>
    <col min="5123" max="5123" width="6.5703125" customWidth="1"/>
    <col min="5124" max="5131" width="5.140625" bestFit="1" customWidth="1"/>
    <col min="5132" max="5132" width="6" bestFit="1" customWidth="1"/>
    <col min="5133" max="5139" width="5.140625" bestFit="1" customWidth="1"/>
    <col min="5140" max="5140" width="9.7109375" customWidth="1"/>
    <col min="5141" max="5141" width="12.85546875" customWidth="1"/>
    <col min="5142" max="5142" width="11.42578125" customWidth="1"/>
    <col min="5143" max="5143" width="22" bestFit="1" customWidth="1"/>
    <col min="5144" max="5144" width="5.5703125" bestFit="1" customWidth="1"/>
    <col min="5145" max="5146" width="6.5703125" bestFit="1" customWidth="1"/>
    <col min="5147" max="5147" width="5.5703125" bestFit="1" customWidth="1"/>
    <col min="5148" max="5148" width="6.5703125" bestFit="1" customWidth="1"/>
    <col min="5149" max="5149" width="5.5703125" bestFit="1" customWidth="1"/>
    <col min="5150" max="5151" width="6.5703125" bestFit="1" customWidth="1"/>
    <col min="5152" max="5152" width="5.5703125" bestFit="1" customWidth="1"/>
    <col min="5153" max="5153" width="7.5703125" bestFit="1" customWidth="1"/>
    <col min="5154" max="5155" width="6.5703125" bestFit="1" customWidth="1"/>
    <col min="5156" max="5157" width="5.5703125" bestFit="1" customWidth="1"/>
    <col min="5158" max="5158" width="6.5703125" bestFit="1" customWidth="1"/>
    <col min="5159" max="5159" width="5.5703125" bestFit="1" customWidth="1"/>
    <col min="5160" max="5160" width="6.5703125" bestFit="1" customWidth="1"/>
    <col min="5161" max="5161" width="10" customWidth="1"/>
    <col min="5163" max="5163" width="11.42578125" customWidth="1"/>
    <col min="5164" max="5164" width="24.42578125" customWidth="1"/>
    <col min="5165" max="5165" width="15.42578125" bestFit="1" customWidth="1"/>
    <col min="5377" max="5377" width="4.140625" bestFit="1" customWidth="1"/>
    <col min="5378" max="5378" width="22" bestFit="1" customWidth="1"/>
    <col min="5379" max="5379" width="6.5703125" customWidth="1"/>
    <col min="5380" max="5387" width="5.140625" bestFit="1" customWidth="1"/>
    <col min="5388" max="5388" width="6" bestFit="1" customWidth="1"/>
    <col min="5389" max="5395" width="5.140625" bestFit="1" customWidth="1"/>
    <col min="5396" max="5396" width="9.7109375" customWidth="1"/>
    <col min="5397" max="5397" width="12.85546875" customWidth="1"/>
    <col min="5398" max="5398" width="11.42578125" customWidth="1"/>
    <col min="5399" max="5399" width="22" bestFit="1" customWidth="1"/>
    <col min="5400" max="5400" width="5.5703125" bestFit="1" customWidth="1"/>
    <col min="5401" max="5402" width="6.5703125" bestFit="1" customWidth="1"/>
    <col min="5403" max="5403" width="5.5703125" bestFit="1" customWidth="1"/>
    <col min="5404" max="5404" width="6.5703125" bestFit="1" customWidth="1"/>
    <col min="5405" max="5405" width="5.5703125" bestFit="1" customWidth="1"/>
    <col min="5406" max="5407" width="6.5703125" bestFit="1" customWidth="1"/>
    <col min="5408" max="5408" width="5.5703125" bestFit="1" customWidth="1"/>
    <col min="5409" max="5409" width="7.5703125" bestFit="1" customWidth="1"/>
    <col min="5410" max="5411" width="6.5703125" bestFit="1" customWidth="1"/>
    <col min="5412" max="5413" width="5.5703125" bestFit="1" customWidth="1"/>
    <col min="5414" max="5414" width="6.5703125" bestFit="1" customWidth="1"/>
    <col min="5415" max="5415" width="5.5703125" bestFit="1" customWidth="1"/>
    <col min="5416" max="5416" width="6.5703125" bestFit="1" customWidth="1"/>
    <col min="5417" max="5417" width="10" customWidth="1"/>
    <col min="5419" max="5419" width="11.42578125" customWidth="1"/>
    <col min="5420" max="5420" width="24.42578125" customWidth="1"/>
    <col min="5421" max="5421" width="15.42578125" bestFit="1" customWidth="1"/>
    <col min="5633" max="5633" width="4.140625" bestFit="1" customWidth="1"/>
    <col min="5634" max="5634" width="22" bestFit="1" customWidth="1"/>
    <col min="5635" max="5635" width="6.5703125" customWidth="1"/>
    <col min="5636" max="5643" width="5.140625" bestFit="1" customWidth="1"/>
    <col min="5644" max="5644" width="6" bestFit="1" customWidth="1"/>
    <col min="5645" max="5651" width="5.140625" bestFit="1" customWidth="1"/>
    <col min="5652" max="5652" width="9.7109375" customWidth="1"/>
    <col min="5653" max="5653" width="12.85546875" customWidth="1"/>
    <col min="5654" max="5654" width="11.42578125" customWidth="1"/>
    <col min="5655" max="5655" width="22" bestFit="1" customWidth="1"/>
    <col min="5656" max="5656" width="5.5703125" bestFit="1" customWidth="1"/>
    <col min="5657" max="5658" width="6.5703125" bestFit="1" customWidth="1"/>
    <col min="5659" max="5659" width="5.5703125" bestFit="1" customWidth="1"/>
    <col min="5660" max="5660" width="6.5703125" bestFit="1" customWidth="1"/>
    <col min="5661" max="5661" width="5.5703125" bestFit="1" customWidth="1"/>
    <col min="5662" max="5663" width="6.5703125" bestFit="1" customWidth="1"/>
    <col min="5664" max="5664" width="5.5703125" bestFit="1" customWidth="1"/>
    <col min="5665" max="5665" width="7.5703125" bestFit="1" customWidth="1"/>
    <col min="5666" max="5667" width="6.5703125" bestFit="1" customWidth="1"/>
    <col min="5668" max="5669" width="5.5703125" bestFit="1" customWidth="1"/>
    <col min="5670" max="5670" width="6.5703125" bestFit="1" customWidth="1"/>
    <col min="5671" max="5671" width="5.5703125" bestFit="1" customWidth="1"/>
    <col min="5672" max="5672" width="6.5703125" bestFit="1" customWidth="1"/>
    <col min="5673" max="5673" width="10" customWidth="1"/>
    <col min="5675" max="5675" width="11.42578125" customWidth="1"/>
    <col min="5676" max="5676" width="24.42578125" customWidth="1"/>
    <col min="5677" max="5677" width="15.42578125" bestFit="1" customWidth="1"/>
    <col min="5889" max="5889" width="4.140625" bestFit="1" customWidth="1"/>
    <col min="5890" max="5890" width="22" bestFit="1" customWidth="1"/>
    <col min="5891" max="5891" width="6.5703125" customWidth="1"/>
    <col min="5892" max="5899" width="5.140625" bestFit="1" customWidth="1"/>
    <col min="5900" max="5900" width="6" bestFit="1" customWidth="1"/>
    <col min="5901" max="5907" width="5.140625" bestFit="1" customWidth="1"/>
    <col min="5908" max="5908" width="9.7109375" customWidth="1"/>
    <col min="5909" max="5909" width="12.85546875" customWidth="1"/>
    <col min="5910" max="5910" width="11.42578125" customWidth="1"/>
    <col min="5911" max="5911" width="22" bestFit="1" customWidth="1"/>
    <col min="5912" max="5912" width="5.5703125" bestFit="1" customWidth="1"/>
    <col min="5913" max="5914" width="6.5703125" bestFit="1" customWidth="1"/>
    <col min="5915" max="5915" width="5.5703125" bestFit="1" customWidth="1"/>
    <col min="5916" max="5916" width="6.5703125" bestFit="1" customWidth="1"/>
    <col min="5917" max="5917" width="5.5703125" bestFit="1" customWidth="1"/>
    <col min="5918" max="5919" width="6.5703125" bestFit="1" customWidth="1"/>
    <col min="5920" max="5920" width="5.5703125" bestFit="1" customWidth="1"/>
    <col min="5921" max="5921" width="7.5703125" bestFit="1" customWidth="1"/>
    <col min="5922" max="5923" width="6.5703125" bestFit="1" customWidth="1"/>
    <col min="5924" max="5925" width="5.5703125" bestFit="1" customWidth="1"/>
    <col min="5926" max="5926" width="6.5703125" bestFit="1" customWidth="1"/>
    <col min="5927" max="5927" width="5.5703125" bestFit="1" customWidth="1"/>
    <col min="5928" max="5928" width="6.5703125" bestFit="1" customWidth="1"/>
    <col min="5929" max="5929" width="10" customWidth="1"/>
    <col min="5931" max="5931" width="11.42578125" customWidth="1"/>
    <col min="5932" max="5932" width="24.42578125" customWidth="1"/>
    <col min="5933" max="5933" width="15.42578125" bestFit="1" customWidth="1"/>
    <col min="6145" max="6145" width="4.140625" bestFit="1" customWidth="1"/>
    <col min="6146" max="6146" width="22" bestFit="1" customWidth="1"/>
    <col min="6147" max="6147" width="6.5703125" customWidth="1"/>
    <col min="6148" max="6155" width="5.140625" bestFit="1" customWidth="1"/>
    <col min="6156" max="6156" width="6" bestFit="1" customWidth="1"/>
    <col min="6157" max="6163" width="5.140625" bestFit="1" customWidth="1"/>
    <col min="6164" max="6164" width="9.7109375" customWidth="1"/>
    <col min="6165" max="6165" width="12.85546875" customWidth="1"/>
    <col min="6166" max="6166" width="11.42578125" customWidth="1"/>
    <col min="6167" max="6167" width="22" bestFit="1" customWidth="1"/>
    <col min="6168" max="6168" width="5.5703125" bestFit="1" customWidth="1"/>
    <col min="6169" max="6170" width="6.5703125" bestFit="1" customWidth="1"/>
    <col min="6171" max="6171" width="5.5703125" bestFit="1" customWidth="1"/>
    <col min="6172" max="6172" width="6.5703125" bestFit="1" customWidth="1"/>
    <col min="6173" max="6173" width="5.5703125" bestFit="1" customWidth="1"/>
    <col min="6174" max="6175" width="6.5703125" bestFit="1" customWidth="1"/>
    <col min="6176" max="6176" width="5.5703125" bestFit="1" customWidth="1"/>
    <col min="6177" max="6177" width="7.5703125" bestFit="1" customWidth="1"/>
    <col min="6178" max="6179" width="6.5703125" bestFit="1" customWidth="1"/>
    <col min="6180" max="6181" width="5.5703125" bestFit="1" customWidth="1"/>
    <col min="6182" max="6182" width="6.5703125" bestFit="1" customWidth="1"/>
    <col min="6183" max="6183" width="5.5703125" bestFit="1" customWidth="1"/>
    <col min="6184" max="6184" width="6.5703125" bestFit="1" customWidth="1"/>
    <col min="6185" max="6185" width="10" customWidth="1"/>
    <col min="6187" max="6187" width="11.42578125" customWidth="1"/>
    <col min="6188" max="6188" width="24.42578125" customWidth="1"/>
    <col min="6189" max="6189" width="15.42578125" bestFit="1" customWidth="1"/>
    <col min="6401" max="6401" width="4.140625" bestFit="1" customWidth="1"/>
    <col min="6402" max="6402" width="22" bestFit="1" customWidth="1"/>
    <col min="6403" max="6403" width="6.5703125" customWidth="1"/>
    <col min="6404" max="6411" width="5.140625" bestFit="1" customWidth="1"/>
    <col min="6412" max="6412" width="6" bestFit="1" customWidth="1"/>
    <col min="6413" max="6419" width="5.140625" bestFit="1" customWidth="1"/>
    <col min="6420" max="6420" width="9.7109375" customWidth="1"/>
    <col min="6421" max="6421" width="12.85546875" customWidth="1"/>
    <col min="6422" max="6422" width="11.42578125" customWidth="1"/>
    <col min="6423" max="6423" width="22" bestFit="1" customWidth="1"/>
    <col min="6424" max="6424" width="5.5703125" bestFit="1" customWidth="1"/>
    <col min="6425" max="6426" width="6.5703125" bestFit="1" customWidth="1"/>
    <col min="6427" max="6427" width="5.5703125" bestFit="1" customWidth="1"/>
    <col min="6428" max="6428" width="6.5703125" bestFit="1" customWidth="1"/>
    <col min="6429" max="6429" width="5.5703125" bestFit="1" customWidth="1"/>
    <col min="6430" max="6431" width="6.5703125" bestFit="1" customWidth="1"/>
    <col min="6432" max="6432" width="5.5703125" bestFit="1" customWidth="1"/>
    <col min="6433" max="6433" width="7.5703125" bestFit="1" customWidth="1"/>
    <col min="6434" max="6435" width="6.5703125" bestFit="1" customWidth="1"/>
    <col min="6436" max="6437" width="5.5703125" bestFit="1" customWidth="1"/>
    <col min="6438" max="6438" width="6.5703125" bestFit="1" customWidth="1"/>
    <col min="6439" max="6439" width="5.5703125" bestFit="1" customWidth="1"/>
    <col min="6440" max="6440" width="6.5703125" bestFit="1" customWidth="1"/>
    <col min="6441" max="6441" width="10" customWidth="1"/>
    <col min="6443" max="6443" width="11.42578125" customWidth="1"/>
    <col min="6444" max="6444" width="24.42578125" customWidth="1"/>
    <col min="6445" max="6445" width="15.42578125" bestFit="1" customWidth="1"/>
    <col min="6657" max="6657" width="4.140625" bestFit="1" customWidth="1"/>
    <col min="6658" max="6658" width="22" bestFit="1" customWidth="1"/>
    <col min="6659" max="6659" width="6.5703125" customWidth="1"/>
    <col min="6660" max="6667" width="5.140625" bestFit="1" customWidth="1"/>
    <col min="6668" max="6668" width="6" bestFit="1" customWidth="1"/>
    <col min="6669" max="6675" width="5.140625" bestFit="1" customWidth="1"/>
    <col min="6676" max="6676" width="9.7109375" customWidth="1"/>
    <col min="6677" max="6677" width="12.85546875" customWidth="1"/>
    <col min="6678" max="6678" width="11.42578125" customWidth="1"/>
    <col min="6679" max="6679" width="22" bestFit="1" customWidth="1"/>
    <col min="6680" max="6680" width="5.5703125" bestFit="1" customWidth="1"/>
    <col min="6681" max="6682" width="6.5703125" bestFit="1" customWidth="1"/>
    <col min="6683" max="6683" width="5.5703125" bestFit="1" customWidth="1"/>
    <col min="6684" max="6684" width="6.5703125" bestFit="1" customWidth="1"/>
    <col min="6685" max="6685" width="5.5703125" bestFit="1" customWidth="1"/>
    <col min="6686" max="6687" width="6.5703125" bestFit="1" customWidth="1"/>
    <col min="6688" max="6688" width="5.5703125" bestFit="1" customWidth="1"/>
    <col min="6689" max="6689" width="7.5703125" bestFit="1" customWidth="1"/>
    <col min="6690" max="6691" width="6.5703125" bestFit="1" customWidth="1"/>
    <col min="6692" max="6693" width="5.5703125" bestFit="1" customWidth="1"/>
    <col min="6694" max="6694" width="6.5703125" bestFit="1" customWidth="1"/>
    <col min="6695" max="6695" width="5.5703125" bestFit="1" customWidth="1"/>
    <col min="6696" max="6696" width="6.5703125" bestFit="1" customWidth="1"/>
    <col min="6697" max="6697" width="10" customWidth="1"/>
    <col min="6699" max="6699" width="11.42578125" customWidth="1"/>
    <col min="6700" max="6700" width="24.42578125" customWidth="1"/>
    <col min="6701" max="6701" width="15.42578125" bestFit="1" customWidth="1"/>
    <col min="6913" max="6913" width="4.140625" bestFit="1" customWidth="1"/>
    <col min="6914" max="6914" width="22" bestFit="1" customWidth="1"/>
    <col min="6915" max="6915" width="6.5703125" customWidth="1"/>
    <col min="6916" max="6923" width="5.140625" bestFit="1" customWidth="1"/>
    <col min="6924" max="6924" width="6" bestFit="1" customWidth="1"/>
    <col min="6925" max="6931" width="5.140625" bestFit="1" customWidth="1"/>
    <col min="6932" max="6932" width="9.7109375" customWidth="1"/>
    <col min="6933" max="6933" width="12.85546875" customWidth="1"/>
    <col min="6934" max="6934" width="11.42578125" customWidth="1"/>
    <col min="6935" max="6935" width="22" bestFit="1" customWidth="1"/>
    <col min="6936" max="6936" width="5.5703125" bestFit="1" customWidth="1"/>
    <col min="6937" max="6938" width="6.5703125" bestFit="1" customWidth="1"/>
    <col min="6939" max="6939" width="5.5703125" bestFit="1" customWidth="1"/>
    <col min="6940" max="6940" width="6.5703125" bestFit="1" customWidth="1"/>
    <col min="6941" max="6941" width="5.5703125" bestFit="1" customWidth="1"/>
    <col min="6942" max="6943" width="6.5703125" bestFit="1" customWidth="1"/>
    <col min="6944" max="6944" width="5.5703125" bestFit="1" customWidth="1"/>
    <col min="6945" max="6945" width="7.5703125" bestFit="1" customWidth="1"/>
    <col min="6946" max="6947" width="6.5703125" bestFit="1" customWidth="1"/>
    <col min="6948" max="6949" width="5.5703125" bestFit="1" customWidth="1"/>
    <col min="6950" max="6950" width="6.5703125" bestFit="1" customWidth="1"/>
    <col min="6951" max="6951" width="5.5703125" bestFit="1" customWidth="1"/>
    <col min="6952" max="6952" width="6.5703125" bestFit="1" customWidth="1"/>
    <col min="6953" max="6953" width="10" customWidth="1"/>
    <col min="6955" max="6955" width="11.42578125" customWidth="1"/>
    <col min="6956" max="6956" width="24.42578125" customWidth="1"/>
    <col min="6957" max="6957" width="15.42578125" bestFit="1" customWidth="1"/>
    <col min="7169" max="7169" width="4.140625" bestFit="1" customWidth="1"/>
    <col min="7170" max="7170" width="22" bestFit="1" customWidth="1"/>
    <col min="7171" max="7171" width="6.5703125" customWidth="1"/>
    <col min="7172" max="7179" width="5.140625" bestFit="1" customWidth="1"/>
    <col min="7180" max="7180" width="6" bestFit="1" customWidth="1"/>
    <col min="7181" max="7187" width="5.140625" bestFit="1" customWidth="1"/>
    <col min="7188" max="7188" width="9.7109375" customWidth="1"/>
    <col min="7189" max="7189" width="12.85546875" customWidth="1"/>
    <col min="7190" max="7190" width="11.42578125" customWidth="1"/>
    <col min="7191" max="7191" width="22" bestFit="1" customWidth="1"/>
    <col min="7192" max="7192" width="5.5703125" bestFit="1" customWidth="1"/>
    <col min="7193" max="7194" width="6.5703125" bestFit="1" customWidth="1"/>
    <col min="7195" max="7195" width="5.5703125" bestFit="1" customWidth="1"/>
    <col min="7196" max="7196" width="6.5703125" bestFit="1" customWidth="1"/>
    <col min="7197" max="7197" width="5.5703125" bestFit="1" customWidth="1"/>
    <col min="7198" max="7199" width="6.5703125" bestFit="1" customWidth="1"/>
    <col min="7200" max="7200" width="5.5703125" bestFit="1" customWidth="1"/>
    <col min="7201" max="7201" width="7.5703125" bestFit="1" customWidth="1"/>
    <col min="7202" max="7203" width="6.5703125" bestFit="1" customWidth="1"/>
    <col min="7204" max="7205" width="5.5703125" bestFit="1" customWidth="1"/>
    <col min="7206" max="7206" width="6.5703125" bestFit="1" customWidth="1"/>
    <col min="7207" max="7207" width="5.5703125" bestFit="1" customWidth="1"/>
    <col min="7208" max="7208" width="6.5703125" bestFit="1" customWidth="1"/>
    <col min="7209" max="7209" width="10" customWidth="1"/>
    <col min="7211" max="7211" width="11.42578125" customWidth="1"/>
    <col min="7212" max="7212" width="24.42578125" customWidth="1"/>
    <col min="7213" max="7213" width="15.42578125" bestFit="1" customWidth="1"/>
    <col min="7425" max="7425" width="4.140625" bestFit="1" customWidth="1"/>
    <col min="7426" max="7426" width="22" bestFit="1" customWidth="1"/>
    <col min="7427" max="7427" width="6.5703125" customWidth="1"/>
    <col min="7428" max="7435" width="5.140625" bestFit="1" customWidth="1"/>
    <col min="7436" max="7436" width="6" bestFit="1" customWidth="1"/>
    <col min="7437" max="7443" width="5.140625" bestFit="1" customWidth="1"/>
    <col min="7444" max="7444" width="9.7109375" customWidth="1"/>
    <col min="7445" max="7445" width="12.85546875" customWidth="1"/>
    <col min="7446" max="7446" width="11.42578125" customWidth="1"/>
    <col min="7447" max="7447" width="22" bestFit="1" customWidth="1"/>
    <col min="7448" max="7448" width="5.5703125" bestFit="1" customWidth="1"/>
    <col min="7449" max="7450" width="6.5703125" bestFit="1" customWidth="1"/>
    <col min="7451" max="7451" width="5.5703125" bestFit="1" customWidth="1"/>
    <col min="7452" max="7452" width="6.5703125" bestFit="1" customWidth="1"/>
    <col min="7453" max="7453" width="5.5703125" bestFit="1" customWidth="1"/>
    <col min="7454" max="7455" width="6.5703125" bestFit="1" customWidth="1"/>
    <col min="7456" max="7456" width="5.5703125" bestFit="1" customWidth="1"/>
    <col min="7457" max="7457" width="7.5703125" bestFit="1" customWidth="1"/>
    <col min="7458" max="7459" width="6.5703125" bestFit="1" customWidth="1"/>
    <col min="7460" max="7461" width="5.5703125" bestFit="1" customWidth="1"/>
    <col min="7462" max="7462" width="6.5703125" bestFit="1" customWidth="1"/>
    <col min="7463" max="7463" width="5.5703125" bestFit="1" customWidth="1"/>
    <col min="7464" max="7464" width="6.5703125" bestFit="1" customWidth="1"/>
    <col min="7465" max="7465" width="10" customWidth="1"/>
    <col min="7467" max="7467" width="11.42578125" customWidth="1"/>
    <col min="7468" max="7468" width="24.42578125" customWidth="1"/>
    <col min="7469" max="7469" width="15.42578125" bestFit="1" customWidth="1"/>
    <col min="7681" max="7681" width="4.140625" bestFit="1" customWidth="1"/>
    <col min="7682" max="7682" width="22" bestFit="1" customWidth="1"/>
    <col min="7683" max="7683" width="6.5703125" customWidth="1"/>
    <col min="7684" max="7691" width="5.140625" bestFit="1" customWidth="1"/>
    <col min="7692" max="7692" width="6" bestFit="1" customWidth="1"/>
    <col min="7693" max="7699" width="5.140625" bestFit="1" customWidth="1"/>
    <col min="7700" max="7700" width="9.7109375" customWidth="1"/>
    <col min="7701" max="7701" width="12.85546875" customWidth="1"/>
    <col min="7702" max="7702" width="11.42578125" customWidth="1"/>
    <col min="7703" max="7703" width="22" bestFit="1" customWidth="1"/>
    <col min="7704" max="7704" width="5.5703125" bestFit="1" customWidth="1"/>
    <col min="7705" max="7706" width="6.5703125" bestFit="1" customWidth="1"/>
    <col min="7707" max="7707" width="5.5703125" bestFit="1" customWidth="1"/>
    <col min="7708" max="7708" width="6.5703125" bestFit="1" customWidth="1"/>
    <col min="7709" max="7709" width="5.5703125" bestFit="1" customWidth="1"/>
    <col min="7710" max="7711" width="6.5703125" bestFit="1" customWidth="1"/>
    <col min="7712" max="7712" width="5.5703125" bestFit="1" customWidth="1"/>
    <col min="7713" max="7713" width="7.5703125" bestFit="1" customWidth="1"/>
    <col min="7714" max="7715" width="6.5703125" bestFit="1" customWidth="1"/>
    <col min="7716" max="7717" width="5.5703125" bestFit="1" customWidth="1"/>
    <col min="7718" max="7718" width="6.5703125" bestFit="1" customWidth="1"/>
    <col min="7719" max="7719" width="5.5703125" bestFit="1" customWidth="1"/>
    <col min="7720" max="7720" width="6.5703125" bestFit="1" customWidth="1"/>
    <col min="7721" max="7721" width="10" customWidth="1"/>
    <col min="7723" max="7723" width="11.42578125" customWidth="1"/>
    <col min="7724" max="7724" width="24.42578125" customWidth="1"/>
    <col min="7725" max="7725" width="15.42578125" bestFit="1" customWidth="1"/>
    <col min="7937" max="7937" width="4.140625" bestFit="1" customWidth="1"/>
    <col min="7938" max="7938" width="22" bestFit="1" customWidth="1"/>
    <col min="7939" max="7939" width="6.5703125" customWidth="1"/>
    <col min="7940" max="7947" width="5.140625" bestFit="1" customWidth="1"/>
    <col min="7948" max="7948" width="6" bestFit="1" customWidth="1"/>
    <col min="7949" max="7955" width="5.140625" bestFit="1" customWidth="1"/>
    <col min="7956" max="7956" width="9.7109375" customWidth="1"/>
    <col min="7957" max="7957" width="12.85546875" customWidth="1"/>
    <col min="7958" max="7958" width="11.42578125" customWidth="1"/>
    <col min="7959" max="7959" width="22" bestFit="1" customWidth="1"/>
    <col min="7960" max="7960" width="5.5703125" bestFit="1" customWidth="1"/>
    <col min="7961" max="7962" width="6.5703125" bestFit="1" customWidth="1"/>
    <col min="7963" max="7963" width="5.5703125" bestFit="1" customWidth="1"/>
    <col min="7964" max="7964" width="6.5703125" bestFit="1" customWidth="1"/>
    <col min="7965" max="7965" width="5.5703125" bestFit="1" customWidth="1"/>
    <col min="7966" max="7967" width="6.5703125" bestFit="1" customWidth="1"/>
    <col min="7968" max="7968" width="5.5703125" bestFit="1" customWidth="1"/>
    <col min="7969" max="7969" width="7.5703125" bestFit="1" customWidth="1"/>
    <col min="7970" max="7971" width="6.5703125" bestFit="1" customWidth="1"/>
    <col min="7972" max="7973" width="5.5703125" bestFit="1" customWidth="1"/>
    <col min="7974" max="7974" width="6.5703125" bestFit="1" customWidth="1"/>
    <col min="7975" max="7975" width="5.5703125" bestFit="1" customWidth="1"/>
    <col min="7976" max="7976" width="6.5703125" bestFit="1" customWidth="1"/>
    <col min="7977" max="7977" width="10" customWidth="1"/>
    <col min="7979" max="7979" width="11.42578125" customWidth="1"/>
    <col min="7980" max="7980" width="24.42578125" customWidth="1"/>
    <col min="7981" max="7981" width="15.42578125" bestFit="1" customWidth="1"/>
    <col min="8193" max="8193" width="4.140625" bestFit="1" customWidth="1"/>
    <col min="8194" max="8194" width="22" bestFit="1" customWidth="1"/>
    <col min="8195" max="8195" width="6.5703125" customWidth="1"/>
    <col min="8196" max="8203" width="5.140625" bestFit="1" customWidth="1"/>
    <col min="8204" max="8204" width="6" bestFit="1" customWidth="1"/>
    <col min="8205" max="8211" width="5.140625" bestFit="1" customWidth="1"/>
    <col min="8212" max="8212" width="9.7109375" customWidth="1"/>
    <col min="8213" max="8213" width="12.85546875" customWidth="1"/>
    <col min="8214" max="8214" width="11.42578125" customWidth="1"/>
    <col min="8215" max="8215" width="22" bestFit="1" customWidth="1"/>
    <col min="8216" max="8216" width="5.5703125" bestFit="1" customWidth="1"/>
    <col min="8217" max="8218" width="6.5703125" bestFit="1" customWidth="1"/>
    <col min="8219" max="8219" width="5.5703125" bestFit="1" customWidth="1"/>
    <col min="8220" max="8220" width="6.5703125" bestFit="1" customWidth="1"/>
    <col min="8221" max="8221" width="5.5703125" bestFit="1" customWidth="1"/>
    <col min="8222" max="8223" width="6.5703125" bestFit="1" customWidth="1"/>
    <col min="8224" max="8224" width="5.5703125" bestFit="1" customWidth="1"/>
    <col min="8225" max="8225" width="7.5703125" bestFit="1" customWidth="1"/>
    <col min="8226" max="8227" width="6.5703125" bestFit="1" customWidth="1"/>
    <col min="8228" max="8229" width="5.5703125" bestFit="1" customWidth="1"/>
    <col min="8230" max="8230" width="6.5703125" bestFit="1" customWidth="1"/>
    <col min="8231" max="8231" width="5.5703125" bestFit="1" customWidth="1"/>
    <col min="8232" max="8232" width="6.5703125" bestFit="1" customWidth="1"/>
    <col min="8233" max="8233" width="10" customWidth="1"/>
    <col min="8235" max="8235" width="11.42578125" customWidth="1"/>
    <col min="8236" max="8236" width="24.42578125" customWidth="1"/>
    <col min="8237" max="8237" width="15.42578125" bestFit="1" customWidth="1"/>
    <col min="8449" max="8449" width="4.140625" bestFit="1" customWidth="1"/>
    <col min="8450" max="8450" width="22" bestFit="1" customWidth="1"/>
    <col min="8451" max="8451" width="6.5703125" customWidth="1"/>
    <col min="8452" max="8459" width="5.140625" bestFit="1" customWidth="1"/>
    <col min="8460" max="8460" width="6" bestFit="1" customWidth="1"/>
    <col min="8461" max="8467" width="5.140625" bestFit="1" customWidth="1"/>
    <col min="8468" max="8468" width="9.7109375" customWidth="1"/>
    <col min="8469" max="8469" width="12.85546875" customWidth="1"/>
    <col min="8470" max="8470" width="11.42578125" customWidth="1"/>
    <col min="8471" max="8471" width="22" bestFit="1" customWidth="1"/>
    <col min="8472" max="8472" width="5.5703125" bestFit="1" customWidth="1"/>
    <col min="8473" max="8474" width="6.5703125" bestFit="1" customWidth="1"/>
    <col min="8475" max="8475" width="5.5703125" bestFit="1" customWidth="1"/>
    <col min="8476" max="8476" width="6.5703125" bestFit="1" customWidth="1"/>
    <col min="8477" max="8477" width="5.5703125" bestFit="1" customWidth="1"/>
    <col min="8478" max="8479" width="6.5703125" bestFit="1" customWidth="1"/>
    <col min="8480" max="8480" width="5.5703125" bestFit="1" customWidth="1"/>
    <col min="8481" max="8481" width="7.5703125" bestFit="1" customWidth="1"/>
    <col min="8482" max="8483" width="6.5703125" bestFit="1" customWidth="1"/>
    <col min="8484" max="8485" width="5.5703125" bestFit="1" customWidth="1"/>
    <col min="8486" max="8486" width="6.5703125" bestFit="1" customWidth="1"/>
    <col min="8487" max="8487" width="5.5703125" bestFit="1" customWidth="1"/>
    <col min="8488" max="8488" width="6.5703125" bestFit="1" customWidth="1"/>
    <col min="8489" max="8489" width="10" customWidth="1"/>
    <col min="8491" max="8491" width="11.42578125" customWidth="1"/>
    <col min="8492" max="8492" width="24.42578125" customWidth="1"/>
    <col min="8493" max="8493" width="15.42578125" bestFit="1" customWidth="1"/>
    <col min="8705" max="8705" width="4.140625" bestFit="1" customWidth="1"/>
    <col min="8706" max="8706" width="22" bestFit="1" customWidth="1"/>
    <col min="8707" max="8707" width="6.5703125" customWidth="1"/>
    <col min="8708" max="8715" width="5.140625" bestFit="1" customWidth="1"/>
    <col min="8716" max="8716" width="6" bestFit="1" customWidth="1"/>
    <col min="8717" max="8723" width="5.140625" bestFit="1" customWidth="1"/>
    <col min="8724" max="8724" width="9.7109375" customWidth="1"/>
    <col min="8725" max="8725" width="12.85546875" customWidth="1"/>
    <col min="8726" max="8726" width="11.42578125" customWidth="1"/>
    <col min="8727" max="8727" width="22" bestFit="1" customWidth="1"/>
    <col min="8728" max="8728" width="5.5703125" bestFit="1" customWidth="1"/>
    <col min="8729" max="8730" width="6.5703125" bestFit="1" customWidth="1"/>
    <col min="8731" max="8731" width="5.5703125" bestFit="1" customWidth="1"/>
    <col min="8732" max="8732" width="6.5703125" bestFit="1" customWidth="1"/>
    <col min="8733" max="8733" width="5.5703125" bestFit="1" customWidth="1"/>
    <col min="8734" max="8735" width="6.5703125" bestFit="1" customWidth="1"/>
    <col min="8736" max="8736" width="5.5703125" bestFit="1" customWidth="1"/>
    <col min="8737" max="8737" width="7.5703125" bestFit="1" customWidth="1"/>
    <col min="8738" max="8739" width="6.5703125" bestFit="1" customWidth="1"/>
    <col min="8740" max="8741" width="5.5703125" bestFit="1" customWidth="1"/>
    <col min="8742" max="8742" width="6.5703125" bestFit="1" customWidth="1"/>
    <col min="8743" max="8743" width="5.5703125" bestFit="1" customWidth="1"/>
    <col min="8744" max="8744" width="6.5703125" bestFit="1" customWidth="1"/>
    <col min="8745" max="8745" width="10" customWidth="1"/>
    <col min="8747" max="8747" width="11.42578125" customWidth="1"/>
    <col min="8748" max="8748" width="24.42578125" customWidth="1"/>
    <col min="8749" max="8749" width="15.42578125" bestFit="1" customWidth="1"/>
    <col min="8961" max="8961" width="4.140625" bestFit="1" customWidth="1"/>
    <col min="8962" max="8962" width="22" bestFit="1" customWidth="1"/>
    <col min="8963" max="8963" width="6.5703125" customWidth="1"/>
    <col min="8964" max="8971" width="5.140625" bestFit="1" customWidth="1"/>
    <col min="8972" max="8972" width="6" bestFit="1" customWidth="1"/>
    <col min="8973" max="8979" width="5.140625" bestFit="1" customWidth="1"/>
    <col min="8980" max="8980" width="9.7109375" customWidth="1"/>
    <col min="8981" max="8981" width="12.85546875" customWidth="1"/>
    <col min="8982" max="8982" width="11.42578125" customWidth="1"/>
    <col min="8983" max="8983" width="22" bestFit="1" customWidth="1"/>
    <col min="8984" max="8984" width="5.5703125" bestFit="1" customWidth="1"/>
    <col min="8985" max="8986" width="6.5703125" bestFit="1" customWidth="1"/>
    <col min="8987" max="8987" width="5.5703125" bestFit="1" customWidth="1"/>
    <col min="8988" max="8988" width="6.5703125" bestFit="1" customWidth="1"/>
    <col min="8989" max="8989" width="5.5703125" bestFit="1" customWidth="1"/>
    <col min="8990" max="8991" width="6.5703125" bestFit="1" customWidth="1"/>
    <col min="8992" max="8992" width="5.5703125" bestFit="1" customWidth="1"/>
    <col min="8993" max="8993" width="7.5703125" bestFit="1" customWidth="1"/>
    <col min="8994" max="8995" width="6.5703125" bestFit="1" customWidth="1"/>
    <col min="8996" max="8997" width="5.5703125" bestFit="1" customWidth="1"/>
    <col min="8998" max="8998" width="6.5703125" bestFit="1" customWidth="1"/>
    <col min="8999" max="8999" width="5.5703125" bestFit="1" customWidth="1"/>
    <col min="9000" max="9000" width="6.5703125" bestFit="1" customWidth="1"/>
    <col min="9001" max="9001" width="10" customWidth="1"/>
    <col min="9003" max="9003" width="11.42578125" customWidth="1"/>
    <col min="9004" max="9004" width="24.42578125" customWidth="1"/>
    <col min="9005" max="9005" width="15.42578125" bestFit="1" customWidth="1"/>
    <col min="9217" max="9217" width="4.140625" bestFit="1" customWidth="1"/>
    <col min="9218" max="9218" width="22" bestFit="1" customWidth="1"/>
    <col min="9219" max="9219" width="6.5703125" customWidth="1"/>
    <col min="9220" max="9227" width="5.140625" bestFit="1" customWidth="1"/>
    <col min="9228" max="9228" width="6" bestFit="1" customWidth="1"/>
    <col min="9229" max="9235" width="5.140625" bestFit="1" customWidth="1"/>
    <col min="9236" max="9236" width="9.7109375" customWidth="1"/>
    <col min="9237" max="9237" width="12.85546875" customWidth="1"/>
    <col min="9238" max="9238" width="11.42578125" customWidth="1"/>
    <col min="9239" max="9239" width="22" bestFit="1" customWidth="1"/>
    <col min="9240" max="9240" width="5.5703125" bestFit="1" customWidth="1"/>
    <col min="9241" max="9242" width="6.5703125" bestFit="1" customWidth="1"/>
    <col min="9243" max="9243" width="5.5703125" bestFit="1" customWidth="1"/>
    <col min="9244" max="9244" width="6.5703125" bestFit="1" customWidth="1"/>
    <col min="9245" max="9245" width="5.5703125" bestFit="1" customWidth="1"/>
    <col min="9246" max="9247" width="6.5703125" bestFit="1" customWidth="1"/>
    <col min="9248" max="9248" width="5.5703125" bestFit="1" customWidth="1"/>
    <col min="9249" max="9249" width="7.5703125" bestFit="1" customWidth="1"/>
    <col min="9250" max="9251" width="6.5703125" bestFit="1" customWidth="1"/>
    <col min="9252" max="9253" width="5.5703125" bestFit="1" customWidth="1"/>
    <col min="9254" max="9254" width="6.5703125" bestFit="1" customWidth="1"/>
    <col min="9255" max="9255" width="5.5703125" bestFit="1" customWidth="1"/>
    <col min="9256" max="9256" width="6.5703125" bestFit="1" customWidth="1"/>
    <col min="9257" max="9257" width="10" customWidth="1"/>
    <col min="9259" max="9259" width="11.42578125" customWidth="1"/>
    <col min="9260" max="9260" width="24.42578125" customWidth="1"/>
    <col min="9261" max="9261" width="15.42578125" bestFit="1" customWidth="1"/>
    <col min="9473" max="9473" width="4.140625" bestFit="1" customWidth="1"/>
    <col min="9474" max="9474" width="22" bestFit="1" customWidth="1"/>
    <col min="9475" max="9475" width="6.5703125" customWidth="1"/>
    <col min="9476" max="9483" width="5.140625" bestFit="1" customWidth="1"/>
    <col min="9484" max="9484" width="6" bestFit="1" customWidth="1"/>
    <col min="9485" max="9491" width="5.140625" bestFit="1" customWidth="1"/>
    <col min="9492" max="9492" width="9.7109375" customWidth="1"/>
    <col min="9493" max="9493" width="12.85546875" customWidth="1"/>
    <col min="9494" max="9494" width="11.42578125" customWidth="1"/>
    <col min="9495" max="9495" width="22" bestFit="1" customWidth="1"/>
    <col min="9496" max="9496" width="5.5703125" bestFit="1" customWidth="1"/>
    <col min="9497" max="9498" width="6.5703125" bestFit="1" customWidth="1"/>
    <col min="9499" max="9499" width="5.5703125" bestFit="1" customWidth="1"/>
    <col min="9500" max="9500" width="6.5703125" bestFit="1" customWidth="1"/>
    <col min="9501" max="9501" width="5.5703125" bestFit="1" customWidth="1"/>
    <col min="9502" max="9503" width="6.5703125" bestFit="1" customWidth="1"/>
    <col min="9504" max="9504" width="5.5703125" bestFit="1" customWidth="1"/>
    <col min="9505" max="9505" width="7.5703125" bestFit="1" customWidth="1"/>
    <col min="9506" max="9507" width="6.5703125" bestFit="1" customWidth="1"/>
    <col min="9508" max="9509" width="5.5703125" bestFit="1" customWidth="1"/>
    <col min="9510" max="9510" width="6.5703125" bestFit="1" customWidth="1"/>
    <col min="9511" max="9511" width="5.5703125" bestFit="1" customWidth="1"/>
    <col min="9512" max="9512" width="6.5703125" bestFit="1" customWidth="1"/>
    <col min="9513" max="9513" width="10" customWidth="1"/>
    <col min="9515" max="9515" width="11.42578125" customWidth="1"/>
    <col min="9516" max="9516" width="24.42578125" customWidth="1"/>
    <col min="9517" max="9517" width="15.42578125" bestFit="1" customWidth="1"/>
    <col min="9729" max="9729" width="4.140625" bestFit="1" customWidth="1"/>
    <col min="9730" max="9730" width="22" bestFit="1" customWidth="1"/>
    <col min="9731" max="9731" width="6.5703125" customWidth="1"/>
    <col min="9732" max="9739" width="5.140625" bestFit="1" customWidth="1"/>
    <col min="9740" max="9740" width="6" bestFit="1" customWidth="1"/>
    <col min="9741" max="9747" width="5.140625" bestFit="1" customWidth="1"/>
    <col min="9748" max="9748" width="9.7109375" customWidth="1"/>
    <col min="9749" max="9749" width="12.85546875" customWidth="1"/>
    <col min="9750" max="9750" width="11.42578125" customWidth="1"/>
    <col min="9751" max="9751" width="22" bestFit="1" customWidth="1"/>
    <col min="9752" max="9752" width="5.5703125" bestFit="1" customWidth="1"/>
    <col min="9753" max="9754" width="6.5703125" bestFit="1" customWidth="1"/>
    <col min="9755" max="9755" width="5.5703125" bestFit="1" customWidth="1"/>
    <col min="9756" max="9756" width="6.5703125" bestFit="1" customWidth="1"/>
    <col min="9757" max="9757" width="5.5703125" bestFit="1" customWidth="1"/>
    <col min="9758" max="9759" width="6.5703125" bestFit="1" customWidth="1"/>
    <col min="9760" max="9760" width="5.5703125" bestFit="1" customWidth="1"/>
    <col min="9761" max="9761" width="7.5703125" bestFit="1" customWidth="1"/>
    <col min="9762" max="9763" width="6.5703125" bestFit="1" customWidth="1"/>
    <col min="9764" max="9765" width="5.5703125" bestFit="1" customWidth="1"/>
    <col min="9766" max="9766" width="6.5703125" bestFit="1" customWidth="1"/>
    <col min="9767" max="9767" width="5.5703125" bestFit="1" customWidth="1"/>
    <col min="9768" max="9768" width="6.5703125" bestFit="1" customWidth="1"/>
    <col min="9769" max="9769" width="10" customWidth="1"/>
    <col min="9771" max="9771" width="11.42578125" customWidth="1"/>
    <col min="9772" max="9772" width="24.42578125" customWidth="1"/>
    <col min="9773" max="9773" width="15.42578125" bestFit="1" customWidth="1"/>
    <col min="9985" max="9985" width="4.140625" bestFit="1" customWidth="1"/>
    <col min="9986" max="9986" width="22" bestFit="1" customWidth="1"/>
    <col min="9987" max="9987" width="6.5703125" customWidth="1"/>
    <col min="9988" max="9995" width="5.140625" bestFit="1" customWidth="1"/>
    <col min="9996" max="9996" width="6" bestFit="1" customWidth="1"/>
    <col min="9997" max="10003" width="5.140625" bestFit="1" customWidth="1"/>
    <col min="10004" max="10004" width="9.7109375" customWidth="1"/>
    <col min="10005" max="10005" width="12.85546875" customWidth="1"/>
    <col min="10006" max="10006" width="11.42578125" customWidth="1"/>
    <col min="10007" max="10007" width="22" bestFit="1" customWidth="1"/>
    <col min="10008" max="10008" width="5.5703125" bestFit="1" customWidth="1"/>
    <col min="10009" max="10010" width="6.5703125" bestFit="1" customWidth="1"/>
    <col min="10011" max="10011" width="5.5703125" bestFit="1" customWidth="1"/>
    <col min="10012" max="10012" width="6.5703125" bestFit="1" customWidth="1"/>
    <col min="10013" max="10013" width="5.5703125" bestFit="1" customWidth="1"/>
    <col min="10014" max="10015" width="6.5703125" bestFit="1" customWidth="1"/>
    <col min="10016" max="10016" width="5.5703125" bestFit="1" customWidth="1"/>
    <col min="10017" max="10017" width="7.5703125" bestFit="1" customWidth="1"/>
    <col min="10018" max="10019" width="6.5703125" bestFit="1" customWidth="1"/>
    <col min="10020" max="10021" width="5.5703125" bestFit="1" customWidth="1"/>
    <col min="10022" max="10022" width="6.5703125" bestFit="1" customWidth="1"/>
    <col min="10023" max="10023" width="5.5703125" bestFit="1" customWidth="1"/>
    <col min="10024" max="10024" width="6.5703125" bestFit="1" customWidth="1"/>
    <col min="10025" max="10025" width="10" customWidth="1"/>
    <col min="10027" max="10027" width="11.42578125" customWidth="1"/>
    <col min="10028" max="10028" width="24.42578125" customWidth="1"/>
    <col min="10029" max="10029" width="15.42578125" bestFit="1" customWidth="1"/>
    <col min="10241" max="10241" width="4.140625" bestFit="1" customWidth="1"/>
    <col min="10242" max="10242" width="22" bestFit="1" customWidth="1"/>
    <col min="10243" max="10243" width="6.5703125" customWidth="1"/>
    <col min="10244" max="10251" width="5.140625" bestFit="1" customWidth="1"/>
    <col min="10252" max="10252" width="6" bestFit="1" customWidth="1"/>
    <col min="10253" max="10259" width="5.140625" bestFit="1" customWidth="1"/>
    <col min="10260" max="10260" width="9.7109375" customWidth="1"/>
    <col min="10261" max="10261" width="12.85546875" customWidth="1"/>
    <col min="10262" max="10262" width="11.42578125" customWidth="1"/>
    <col min="10263" max="10263" width="22" bestFit="1" customWidth="1"/>
    <col min="10264" max="10264" width="5.5703125" bestFit="1" customWidth="1"/>
    <col min="10265" max="10266" width="6.5703125" bestFit="1" customWidth="1"/>
    <col min="10267" max="10267" width="5.5703125" bestFit="1" customWidth="1"/>
    <col min="10268" max="10268" width="6.5703125" bestFit="1" customWidth="1"/>
    <col min="10269" max="10269" width="5.5703125" bestFit="1" customWidth="1"/>
    <col min="10270" max="10271" width="6.5703125" bestFit="1" customWidth="1"/>
    <col min="10272" max="10272" width="5.5703125" bestFit="1" customWidth="1"/>
    <col min="10273" max="10273" width="7.5703125" bestFit="1" customWidth="1"/>
    <col min="10274" max="10275" width="6.5703125" bestFit="1" customWidth="1"/>
    <col min="10276" max="10277" width="5.5703125" bestFit="1" customWidth="1"/>
    <col min="10278" max="10278" width="6.5703125" bestFit="1" customWidth="1"/>
    <col min="10279" max="10279" width="5.5703125" bestFit="1" customWidth="1"/>
    <col min="10280" max="10280" width="6.5703125" bestFit="1" customWidth="1"/>
    <col min="10281" max="10281" width="10" customWidth="1"/>
    <col min="10283" max="10283" width="11.42578125" customWidth="1"/>
    <col min="10284" max="10284" width="24.42578125" customWidth="1"/>
    <col min="10285" max="10285" width="15.42578125" bestFit="1" customWidth="1"/>
    <col min="10497" max="10497" width="4.140625" bestFit="1" customWidth="1"/>
    <col min="10498" max="10498" width="22" bestFit="1" customWidth="1"/>
    <col min="10499" max="10499" width="6.5703125" customWidth="1"/>
    <col min="10500" max="10507" width="5.140625" bestFit="1" customWidth="1"/>
    <col min="10508" max="10508" width="6" bestFit="1" customWidth="1"/>
    <col min="10509" max="10515" width="5.140625" bestFit="1" customWidth="1"/>
    <col min="10516" max="10516" width="9.7109375" customWidth="1"/>
    <col min="10517" max="10517" width="12.85546875" customWidth="1"/>
    <col min="10518" max="10518" width="11.42578125" customWidth="1"/>
    <col min="10519" max="10519" width="22" bestFit="1" customWidth="1"/>
    <col min="10520" max="10520" width="5.5703125" bestFit="1" customWidth="1"/>
    <col min="10521" max="10522" width="6.5703125" bestFit="1" customWidth="1"/>
    <col min="10523" max="10523" width="5.5703125" bestFit="1" customWidth="1"/>
    <col min="10524" max="10524" width="6.5703125" bestFit="1" customWidth="1"/>
    <col min="10525" max="10525" width="5.5703125" bestFit="1" customWidth="1"/>
    <col min="10526" max="10527" width="6.5703125" bestFit="1" customWidth="1"/>
    <col min="10528" max="10528" width="5.5703125" bestFit="1" customWidth="1"/>
    <col min="10529" max="10529" width="7.5703125" bestFit="1" customWidth="1"/>
    <col min="10530" max="10531" width="6.5703125" bestFit="1" customWidth="1"/>
    <col min="10532" max="10533" width="5.5703125" bestFit="1" customWidth="1"/>
    <col min="10534" max="10534" width="6.5703125" bestFit="1" customWidth="1"/>
    <col min="10535" max="10535" width="5.5703125" bestFit="1" customWidth="1"/>
    <col min="10536" max="10536" width="6.5703125" bestFit="1" customWidth="1"/>
    <col min="10537" max="10537" width="10" customWidth="1"/>
    <col min="10539" max="10539" width="11.42578125" customWidth="1"/>
    <col min="10540" max="10540" width="24.42578125" customWidth="1"/>
    <col min="10541" max="10541" width="15.42578125" bestFit="1" customWidth="1"/>
    <col min="10753" max="10753" width="4.140625" bestFit="1" customWidth="1"/>
    <col min="10754" max="10754" width="22" bestFit="1" customWidth="1"/>
    <col min="10755" max="10755" width="6.5703125" customWidth="1"/>
    <col min="10756" max="10763" width="5.140625" bestFit="1" customWidth="1"/>
    <col min="10764" max="10764" width="6" bestFit="1" customWidth="1"/>
    <col min="10765" max="10771" width="5.140625" bestFit="1" customWidth="1"/>
    <col min="10772" max="10772" width="9.7109375" customWidth="1"/>
    <col min="10773" max="10773" width="12.85546875" customWidth="1"/>
    <col min="10774" max="10774" width="11.42578125" customWidth="1"/>
    <col min="10775" max="10775" width="22" bestFit="1" customWidth="1"/>
    <col min="10776" max="10776" width="5.5703125" bestFit="1" customWidth="1"/>
    <col min="10777" max="10778" width="6.5703125" bestFit="1" customWidth="1"/>
    <col min="10779" max="10779" width="5.5703125" bestFit="1" customWidth="1"/>
    <col min="10780" max="10780" width="6.5703125" bestFit="1" customWidth="1"/>
    <col min="10781" max="10781" width="5.5703125" bestFit="1" customWidth="1"/>
    <col min="10782" max="10783" width="6.5703125" bestFit="1" customWidth="1"/>
    <col min="10784" max="10784" width="5.5703125" bestFit="1" customWidth="1"/>
    <col min="10785" max="10785" width="7.5703125" bestFit="1" customWidth="1"/>
    <col min="10786" max="10787" width="6.5703125" bestFit="1" customWidth="1"/>
    <col min="10788" max="10789" width="5.5703125" bestFit="1" customWidth="1"/>
    <col min="10790" max="10790" width="6.5703125" bestFit="1" customWidth="1"/>
    <col min="10791" max="10791" width="5.5703125" bestFit="1" customWidth="1"/>
    <col min="10792" max="10792" width="6.5703125" bestFit="1" customWidth="1"/>
    <col min="10793" max="10793" width="10" customWidth="1"/>
    <col min="10795" max="10795" width="11.42578125" customWidth="1"/>
    <col min="10796" max="10796" width="24.42578125" customWidth="1"/>
    <col min="10797" max="10797" width="15.42578125" bestFit="1" customWidth="1"/>
    <col min="11009" max="11009" width="4.140625" bestFit="1" customWidth="1"/>
    <col min="11010" max="11010" width="22" bestFit="1" customWidth="1"/>
    <col min="11011" max="11011" width="6.5703125" customWidth="1"/>
    <col min="11012" max="11019" width="5.140625" bestFit="1" customWidth="1"/>
    <col min="11020" max="11020" width="6" bestFit="1" customWidth="1"/>
    <col min="11021" max="11027" width="5.140625" bestFit="1" customWidth="1"/>
    <col min="11028" max="11028" width="9.7109375" customWidth="1"/>
    <col min="11029" max="11029" width="12.85546875" customWidth="1"/>
    <col min="11030" max="11030" width="11.42578125" customWidth="1"/>
    <col min="11031" max="11031" width="22" bestFit="1" customWidth="1"/>
    <col min="11032" max="11032" width="5.5703125" bestFit="1" customWidth="1"/>
    <col min="11033" max="11034" width="6.5703125" bestFit="1" customWidth="1"/>
    <col min="11035" max="11035" width="5.5703125" bestFit="1" customWidth="1"/>
    <col min="11036" max="11036" width="6.5703125" bestFit="1" customWidth="1"/>
    <col min="11037" max="11037" width="5.5703125" bestFit="1" customWidth="1"/>
    <col min="11038" max="11039" width="6.5703125" bestFit="1" customWidth="1"/>
    <col min="11040" max="11040" width="5.5703125" bestFit="1" customWidth="1"/>
    <col min="11041" max="11041" width="7.5703125" bestFit="1" customWidth="1"/>
    <col min="11042" max="11043" width="6.5703125" bestFit="1" customWidth="1"/>
    <col min="11044" max="11045" width="5.5703125" bestFit="1" customWidth="1"/>
    <col min="11046" max="11046" width="6.5703125" bestFit="1" customWidth="1"/>
    <col min="11047" max="11047" width="5.5703125" bestFit="1" customWidth="1"/>
    <col min="11048" max="11048" width="6.5703125" bestFit="1" customWidth="1"/>
    <col min="11049" max="11049" width="10" customWidth="1"/>
    <col min="11051" max="11051" width="11.42578125" customWidth="1"/>
    <col min="11052" max="11052" width="24.42578125" customWidth="1"/>
    <col min="11053" max="11053" width="15.42578125" bestFit="1" customWidth="1"/>
    <col min="11265" max="11265" width="4.140625" bestFit="1" customWidth="1"/>
    <col min="11266" max="11266" width="22" bestFit="1" customWidth="1"/>
    <col min="11267" max="11267" width="6.5703125" customWidth="1"/>
    <col min="11268" max="11275" width="5.140625" bestFit="1" customWidth="1"/>
    <col min="11276" max="11276" width="6" bestFit="1" customWidth="1"/>
    <col min="11277" max="11283" width="5.140625" bestFit="1" customWidth="1"/>
    <col min="11284" max="11284" width="9.7109375" customWidth="1"/>
    <col min="11285" max="11285" width="12.85546875" customWidth="1"/>
    <col min="11286" max="11286" width="11.42578125" customWidth="1"/>
    <col min="11287" max="11287" width="22" bestFit="1" customWidth="1"/>
    <col min="11288" max="11288" width="5.5703125" bestFit="1" customWidth="1"/>
    <col min="11289" max="11290" width="6.5703125" bestFit="1" customWidth="1"/>
    <col min="11291" max="11291" width="5.5703125" bestFit="1" customWidth="1"/>
    <col min="11292" max="11292" width="6.5703125" bestFit="1" customWidth="1"/>
    <col min="11293" max="11293" width="5.5703125" bestFit="1" customWidth="1"/>
    <col min="11294" max="11295" width="6.5703125" bestFit="1" customWidth="1"/>
    <col min="11296" max="11296" width="5.5703125" bestFit="1" customWidth="1"/>
    <col min="11297" max="11297" width="7.5703125" bestFit="1" customWidth="1"/>
    <col min="11298" max="11299" width="6.5703125" bestFit="1" customWidth="1"/>
    <col min="11300" max="11301" width="5.5703125" bestFit="1" customWidth="1"/>
    <col min="11302" max="11302" width="6.5703125" bestFit="1" customWidth="1"/>
    <col min="11303" max="11303" width="5.5703125" bestFit="1" customWidth="1"/>
    <col min="11304" max="11304" width="6.5703125" bestFit="1" customWidth="1"/>
    <col min="11305" max="11305" width="10" customWidth="1"/>
    <col min="11307" max="11307" width="11.42578125" customWidth="1"/>
    <col min="11308" max="11308" width="24.42578125" customWidth="1"/>
    <col min="11309" max="11309" width="15.42578125" bestFit="1" customWidth="1"/>
    <col min="11521" max="11521" width="4.140625" bestFit="1" customWidth="1"/>
    <col min="11522" max="11522" width="22" bestFit="1" customWidth="1"/>
    <col min="11523" max="11523" width="6.5703125" customWidth="1"/>
    <col min="11524" max="11531" width="5.140625" bestFit="1" customWidth="1"/>
    <col min="11532" max="11532" width="6" bestFit="1" customWidth="1"/>
    <col min="11533" max="11539" width="5.140625" bestFit="1" customWidth="1"/>
    <col min="11540" max="11540" width="9.7109375" customWidth="1"/>
    <col min="11541" max="11541" width="12.85546875" customWidth="1"/>
    <col min="11542" max="11542" width="11.42578125" customWidth="1"/>
    <col min="11543" max="11543" width="22" bestFit="1" customWidth="1"/>
    <col min="11544" max="11544" width="5.5703125" bestFit="1" customWidth="1"/>
    <col min="11545" max="11546" width="6.5703125" bestFit="1" customWidth="1"/>
    <col min="11547" max="11547" width="5.5703125" bestFit="1" customWidth="1"/>
    <col min="11548" max="11548" width="6.5703125" bestFit="1" customWidth="1"/>
    <col min="11549" max="11549" width="5.5703125" bestFit="1" customWidth="1"/>
    <col min="11550" max="11551" width="6.5703125" bestFit="1" customWidth="1"/>
    <col min="11552" max="11552" width="5.5703125" bestFit="1" customWidth="1"/>
    <col min="11553" max="11553" width="7.5703125" bestFit="1" customWidth="1"/>
    <col min="11554" max="11555" width="6.5703125" bestFit="1" customWidth="1"/>
    <col min="11556" max="11557" width="5.5703125" bestFit="1" customWidth="1"/>
    <col min="11558" max="11558" width="6.5703125" bestFit="1" customWidth="1"/>
    <col min="11559" max="11559" width="5.5703125" bestFit="1" customWidth="1"/>
    <col min="11560" max="11560" width="6.5703125" bestFit="1" customWidth="1"/>
    <col min="11561" max="11561" width="10" customWidth="1"/>
    <col min="11563" max="11563" width="11.42578125" customWidth="1"/>
    <col min="11564" max="11564" width="24.42578125" customWidth="1"/>
    <col min="11565" max="11565" width="15.42578125" bestFit="1" customWidth="1"/>
    <col min="11777" max="11777" width="4.140625" bestFit="1" customWidth="1"/>
    <col min="11778" max="11778" width="22" bestFit="1" customWidth="1"/>
    <col min="11779" max="11779" width="6.5703125" customWidth="1"/>
    <col min="11780" max="11787" width="5.140625" bestFit="1" customWidth="1"/>
    <col min="11788" max="11788" width="6" bestFit="1" customWidth="1"/>
    <col min="11789" max="11795" width="5.140625" bestFit="1" customWidth="1"/>
    <col min="11796" max="11796" width="9.7109375" customWidth="1"/>
    <col min="11797" max="11797" width="12.85546875" customWidth="1"/>
    <col min="11798" max="11798" width="11.42578125" customWidth="1"/>
    <col min="11799" max="11799" width="22" bestFit="1" customWidth="1"/>
    <col min="11800" max="11800" width="5.5703125" bestFit="1" customWidth="1"/>
    <col min="11801" max="11802" width="6.5703125" bestFit="1" customWidth="1"/>
    <col min="11803" max="11803" width="5.5703125" bestFit="1" customWidth="1"/>
    <col min="11804" max="11804" width="6.5703125" bestFit="1" customWidth="1"/>
    <col min="11805" max="11805" width="5.5703125" bestFit="1" customWidth="1"/>
    <col min="11806" max="11807" width="6.5703125" bestFit="1" customWidth="1"/>
    <col min="11808" max="11808" width="5.5703125" bestFit="1" customWidth="1"/>
    <col min="11809" max="11809" width="7.5703125" bestFit="1" customWidth="1"/>
    <col min="11810" max="11811" width="6.5703125" bestFit="1" customWidth="1"/>
    <col min="11812" max="11813" width="5.5703125" bestFit="1" customWidth="1"/>
    <col min="11814" max="11814" width="6.5703125" bestFit="1" customWidth="1"/>
    <col min="11815" max="11815" width="5.5703125" bestFit="1" customWidth="1"/>
    <col min="11816" max="11816" width="6.5703125" bestFit="1" customWidth="1"/>
    <col min="11817" max="11817" width="10" customWidth="1"/>
    <col min="11819" max="11819" width="11.42578125" customWidth="1"/>
    <col min="11820" max="11820" width="24.42578125" customWidth="1"/>
    <col min="11821" max="11821" width="15.42578125" bestFit="1" customWidth="1"/>
    <col min="12033" max="12033" width="4.140625" bestFit="1" customWidth="1"/>
    <col min="12034" max="12034" width="22" bestFit="1" customWidth="1"/>
    <col min="12035" max="12035" width="6.5703125" customWidth="1"/>
    <col min="12036" max="12043" width="5.140625" bestFit="1" customWidth="1"/>
    <col min="12044" max="12044" width="6" bestFit="1" customWidth="1"/>
    <col min="12045" max="12051" width="5.140625" bestFit="1" customWidth="1"/>
    <col min="12052" max="12052" width="9.7109375" customWidth="1"/>
    <col min="12053" max="12053" width="12.85546875" customWidth="1"/>
    <col min="12054" max="12054" width="11.42578125" customWidth="1"/>
    <col min="12055" max="12055" width="22" bestFit="1" customWidth="1"/>
    <col min="12056" max="12056" width="5.5703125" bestFit="1" customWidth="1"/>
    <col min="12057" max="12058" width="6.5703125" bestFit="1" customWidth="1"/>
    <col min="12059" max="12059" width="5.5703125" bestFit="1" customWidth="1"/>
    <col min="12060" max="12060" width="6.5703125" bestFit="1" customWidth="1"/>
    <col min="12061" max="12061" width="5.5703125" bestFit="1" customWidth="1"/>
    <col min="12062" max="12063" width="6.5703125" bestFit="1" customWidth="1"/>
    <col min="12064" max="12064" width="5.5703125" bestFit="1" customWidth="1"/>
    <col min="12065" max="12065" width="7.5703125" bestFit="1" customWidth="1"/>
    <col min="12066" max="12067" width="6.5703125" bestFit="1" customWidth="1"/>
    <col min="12068" max="12069" width="5.5703125" bestFit="1" customWidth="1"/>
    <col min="12070" max="12070" width="6.5703125" bestFit="1" customWidth="1"/>
    <col min="12071" max="12071" width="5.5703125" bestFit="1" customWidth="1"/>
    <col min="12072" max="12072" width="6.5703125" bestFit="1" customWidth="1"/>
    <col min="12073" max="12073" width="10" customWidth="1"/>
    <col min="12075" max="12075" width="11.42578125" customWidth="1"/>
    <col min="12076" max="12076" width="24.42578125" customWidth="1"/>
    <col min="12077" max="12077" width="15.42578125" bestFit="1" customWidth="1"/>
    <col min="12289" max="12289" width="4.140625" bestFit="1" customWidth="1"/>
    <col min="12290" max="12290" width="22" bestFit="1" customWidth="1"/>
    <col min="12291" max="12291" width="6.5703125" customWidth="1"/>
    <col min="12292" max="12299" width="5.140625" bestFit="1" customWidth="1"/>
    <col min="12300" max="12300" width="6" bestFit="1" customWidth="1"/>
    <col min="12301" max="12307" width="5.140625" bestFit="1" customWidth="1"/>
    <col min="12308" max="12308" width="9.7109375" customWidth="1"/>
    <col min="12309" max="12309" width="12.85546875" customWidth="1"/>
    <col min="12310" max="12310" width="11.42578125" customWidth="1"/>
    <col min="12311" max="12311" width="22" bestFit="1" customWidth="1"/>
    <col min="12312" max="12312" width="5.5703125" bestFit="1" customWidth="1"/>
    <col min="12313" max="12314" width="6.5703125" bestFit="1" customWidth="1"/>
    <col min="12315" max="12315" width="5.5703125" bestFit="1" customWidth="1"/>
    <col min="12316" max="12316" width="6.5703125" bestFit="1" customWidth="1"/>
    <col min="12317" max="12317" width="5.5703125" bestFit="1" customWidth="1"/>
    <col min="12318" max="12319" width="6.5703125" bestFit="1" customWidth="1"/>
    <col min="12320" max="12320" width="5.5703125" bestFit="1" customWidth="1"/>
    <col min="12321" max="12321" width="7.5703125" bestFit="1" customWidth="1"/>
    <col min="12322" max="12323" width="6.5703125" bestFit="1" customWidth="1"/>
    <col min="12324" max="12325" width="5.5703125" bestFit="1" customWidth="1"/>
    <col min="12326" max="12326" width="6.5703125" bestFit="1" customWidth="1"/>
    <col min="12327" max="12327" width="5.5703125" bestFit="1" customWidth="1"/>
    <col min="12328" max="12328" width="6.5703125" bestFit="1" customWidth="1"/>
    <col min="12329" max="12329" width="10" customWidth="1"/>
    <col min="12331" max="12331" width="11.42578125" customWidth="1"/>
    <col min="12332" max="12332" width="24.42578125" customWidth="1"/>
    <col min="12333" max="12333" width="15.42578125" bestFit="1" customWidth="1"/>
    <col min="12545" max="12545" width="4.140625" bestFit="1" customWidth="1"/>
    <col min="12546" max="12546" width="22" bestFit="1" customWidth="1"/>
    <col min="12547" max="12547" width="6.5703125" customWidth="1"/>
    <col min="12548" max="12555" width="5.140625" bestFit="1" customWidth="1"/>
    <col min="12556" max="12556" width="6" bestFit="1" customWidth="1"/>
    <col min="12557" max="12563" width="5.140625" bestFit="1" customWidth="1"/>
    <col min="12564" max="12564" width="9.7109375" customWidth="1"/>
    <col min="12565" max="12565" width="12.85546875" customWidth="1"/>
    <col min="12566" max="12566" width="11.42578125" customWidth="1"/>
    <col min="12567" max="12567" width="22" bestFit="1" customWidth="1"/>
    <col min="12568" max="12568" width="5.5703125" bestFit="1" customWidth="1"/>
    <col min="12569" max="12570" width="6.5703125" bestFit="1" customWidth="1"/>
    <col min="12571" max="12571" width="5.5703125" bestFit="1" customWidth="1"/>
    <col min="12572" max="12572" width="6.5703125" bestFit="1" customWidth="1"/>
    <col min="12573" max="12573" width="5.5703125" bestFit="1" customWidth="1"/>
    <col min="12574" max="12575" width="6.5703125" bestFit="1" customWidth="1"/>
    <col min="12576" max="12576" width="5.5703125" bestFit="1" customWidth="1"/>
    <col min="12577" max="12577" width="7.5703125" bestFit="1" customWidth="1"/>
    <col min="12578" max="12579" width="6.5703125" bestFit="1" customWidth="1"/>
    <col min="12580" max="12581" width="5.5703125" bestFit="1" customWidth="1"/>
    <col min="12582" max="12582" width="6.5703125" bestFit="1" customWidth="1"/>
    <col min="12583" max="12583" width="5.5703125" bestFit="1" customWidth="1"/>
    <col min="12584" max="12584" width="6.5703125" bestFit="1" customWidth="1"/>
    <col min="12585" max="12585" width="10" customWidth="1"/>
    <col min="12587" max="12587" width="11.42578125" customWidth="1"/>
    <col min="12588" max="12588" width="24.42578125" customWidth="1"/>
    <col min="12589" max="12589" width="15.42578125" bestFit="1" customWidth="1"/>
    <col min="12801" max="12801" width="4.140625" bestFit="1" customWidth="1"/>
    <col min="12802" max="12802" width="22" bestFit="1" customWidth="1"/>
    <col min="12803" max="12803" width="6.5703125" customWidth="1"/>
    <col min="12804" max="12811" width="5.140625" bestFit="1" customWidth="1"/>
    <col min="12812" max="12812" width="6" bestFit="1" customWidth="1"/>
    <col min="12813" max="12819" width="5.140625" bestFit="1" customWidth="1"/>
    <col min="12820" max="12820" width="9.7109375" customWidth="1"/>
    <col min="12821" max="12821" width="12.85546875" customWidth="1"/>
    <col min="12822" max="12822" width="11.42578125" customWidth="1"/>
    <col min="12823" max="12823" width="22" bestFit="1" customWidth="1"/>
    <col min="12824" max="12824" width="5.5703125" bestFit="1" customWidth="1"/>
    <col min="12825" max="12826" width="6.5703125" bestFit="1" customWidth="1"/>
    <col min="12827" max="12827" width="5.5703125" bestFit="1" customWidth="1"/>
    <col min="12828" max="12828" width="6.5703125" bestFit="1" customWidth="1"/>
    <col min="12829" max="12829" width="5.5703125" bestFit="1" customWidth="1"/>
    <col min="12830" max="12831" width="6.5703125" bestFit="1" customWidth="1"/>
    <col min="12832" max="12832" width="5.5703125" bestFit="1" customWidth="1"/>
    <col min="12833" max="12833" width="7.5703125" bestFit="1" customWidth="1"/>
    <col min="12834" max="12835" width="6.5703125" bestFit="1" customWidth="1"/>
    <col min="12836" max="12837" width="5.5703125" bestFit="1" customWidth="1"/>
    <col min="12838" max="12838" width="6.5703125" bestFit="1" customWidth="1"/>
    <col min="12839" max="12839" width="5.5703125" bestFit="1" customWidth="1"/>
    <col min="12840" max="12840" width="6.5703125" bestFit="1" customWidth="1"/>
    <col min="12841" max="12841" width="10" customWidth="1"/>
    <col min="12843" max="12843" width="11.42578125" customWidth="1"/>
    <col min="12844" max="12844" width="24.42578125" customWidth="1"/>
    <col min="12845" max="12845" width="15.42578125" bestFit="1" customWidth="1"/>
    <col min="13057" max="13057" width="4.140625" bestFit="1" customWidth="1"/>
    <col min="13058" max="13058" width="22" bestFit="1" customWidth="1"/>
    <col min="13059" max="13059" width="6.5703125" customWidth="1"/>
    <col min="13060" max="13067" width="5.140625" bestFit="1" customWidth="1"/>
    <col min="13068" max="13068" width="6" bestFit="1" customWidth="1"/>
    <col min="13069" max="13075" width="5.140625" bestFit="1" customWidth="1"/>
    <col min="13076" max="13076" width="9.7109375" customWidth="1"/>
    <col min="13077" max="13077" width="12.85546875" customWidth="1"/>
    <col min="13078" max="13078" width="11.42578125" customWidth="1"/>
    <col min="13079" max="13079" width="22" bestFit="1" customWidth="1"/>
    <col min="13080" max="13080" width="5.5703125" bestFit="1" customWidth="1"/>
    <col min="13081" max="13082" width="6.5703125" bestFit="1" customWidth="1"/>
    <col min="13083" max="13083" width="5.5703125" bestFit="1" customWidth="1"/>
    <col min="13084" max="13084" width="6.5703125" bestFit="1" customWidth="1"/>
    <col min="13085" max="13085" width="5.5703125" bestFit="1" customWidth="1"/>
    <col min="13086" max="13087" width="6.5703125" bestFit="1" customWidth="1"/>
    <col min="13088" max="13088" width="5.5703125" bestFit="1" customWidth="1"/>
    <col min="13089" max="13089" width="7.5703125" bestFit="1" customWidth="1"/>
    <col min="13090" max="13091" width="6.5703125" bestFit="1" customWidth="1"/>
    <col min="13092" max="13093" width="5.5703125" bestFit="1" customWidth="1"/>
    <col min="13094" max="13094" width="6.5703125" bestFit="1" customWidth="1"/>
    <col min="13095" max="13095" width="5.5703125" bestFit="1" customWidth="1"/>
    <col min="13096" max="13096" width="6.5703125" bestFit="1" customWidth="1"/>
    <col min="13097" max="13097" width="10" customWidth="1"/>
    <col min="13099" max="13099" width="11.42578125" customWidth="1"/>
    <col min="13100" max="13100" width="24.42578125" customWidth="1"/>
    <col min="13101" max="13101" width="15.42578125" bestFit="1" customWidth="1"/>
    <col min="13313" max="13313" width="4.140625" bestFit="1" customWidth="1"/>
    <col min="13314" max="13314" width="22" bestFit="1" customWidth="1"/>
    <col min="13315" max="13315" width="6.5703125" customWidth="1"/>
    <col min="13316" max="13323" width="5.140625" bestFit="1" customWidth="1"/>
    <col min="13324" max="13324" width="6" bestFit="1" customWidth="1"/>
    <col min="13325" max="13331" width="5.140625" bestFit="1" customWidth="1"/>
    <col min="13332" max="13332" width="9.7109375" customWidth="1"/>
    <col min="13333" max="13333" width="12.85546875" customWidth="1"/>
    <col min="13334" max="13334" width="11.42578125" customWidth="1"/>
    <col min="13335" max="13335" width="22" bestFit="1" customWidth="1"/>
    <col min="13336" max="13336" width="5.5703125" bestFit="1" customWidth="1"/>
    <col min="13337" max="13338" width="6.5703125" bestFit="1" customWidth="1"/>
    <col min="13339" max="13339" width="5.5703125" bestFit="1" customWidth="1"/>
    <col min="13340" max="13340" width="6.5703125" bestFit="1" customWidth="1"/>
    <col min="13341" max="13341" width="5.5703125" bestFit="1" customWidth="1"/>
    <col min="13342" max="13343" width="6.5703125" bestFit="1" customWidth="1"/>
    <col min="13344" max="13344" width="5.5703125" bestFit="1" customWidth="1"/>
    <col min="13345" max="13345" width="7.5703125" bestFit="1" customWidth="1"/>
    <col min="13346" max="13347" width="6.5703125" bestFit="1" customWidth="1"/>
    <col min="13348" max="13349" width="5.5703125" bestFit="1" customWidth="1"/>
    <col min="13350" max="13350" width="6.5703125" bestFit="1" customWidth="1"/>
    <col min="13351" max="13351" width="5.5703125" bestFit="1" customWidth="1"/>
    <col min="13352" max="13352" width="6.5703125" bestFit="1" customWidth="1"/>
    <col min="13353" max="13353" width="10" customWidth="1"/>
    <col min="13355" max="13355" width="11.42578125" customWidth="1"/>
    <col min="13356" max="13356" width="24.42578125" customWidth="1"/>
    <col min="13357" max="13357" width="15.42578125" bestFit="1" customWidth="1"/>
    <col min="13569" max="13569" width="4.140625" bestFit="1" customWidth="1"/>
    <col min="13570" max="13570" width="22" bestFit="1" customWidth="1"/>
    <col min="13571" max="13571" width="6.5703125" customWidth="1"/>
    <col min="13572" max="13579" width="5.140625" bestFit="1" customWidth="1"/>
    <col min="13580" max="13580" width="6" bestFit="1" customWidth="1"/>
    <col min="13581" max="13587" width="5.140625" bestFit="1" customWidth="1"/>
    <col min="13588" max="13588" width="9.7109375" customWidth="1"/>
    <col min="13589" max="13589" width="12.85546875" customWidth="1"/>
    <col min="13590" max="13590" width="11.42578125" customWidth="1"/>
    <col min="13591" max="13591" width="22" bestFit="1" customWidth="1"/>
    <col min="13592" max="13592" width="5.5703125" bestFit="1" customWidth="1"/>
    <col min="13593" max="13594" width="6.5703125" bestFit="1" customWidth="1"/>
    <col min="13595" max="13595" width="5.5703125" bestFit="1" customWidth="1"/>
    <col min="13596" max="13596" width="6.5703125" bestFit="1" customWidth="1"/>
    <col min="13597" max="13597" width="5.5703125" bestFit="1" customWidth="1"/>
    <col min="13598" max="13599" width="6.5703125" bestFit="1" customWidth="1"/>
    <col min="13600" max="13600" width="5.5703125" bestFit="1" customWidth="1"/>
    <col min="13601" max="13601" width="7.5703125" bestFit="1" customWidth="1"/>
    <col min="13602" max="13603" width="6.5703125" bestFit="1" customWidth="1"/>
    <col min="13604" max="13605" width="5.5703125" bestFit="1" customWidth="1"/>
    <col min="13606" max="13606" width="6.5703125" bestFit="1" customWidth="1"/>
    <col min="13607" max="13607" width="5.5703125" bestFit="1" customWidth="1"/>
    <col min="13608" max="13608" width="6.5703125" bestFit="1" customWidth="1"/>
    <col min="13609" max="13609" width="10" customWidth="1"/>
    <col min="13611" max="13611" width="11.42578125" customWidth="1"/>
    <col min="13612" max="13612" width="24.42578125" customWidth="1"/>
    <col min="13613" max="13613" width="15.42578125" bestFit="1" customWidth="1"/>
    <col min="13825" max="13825" width="4.140625" bestFit="1" customWidth="1"/>
    <col min="13826" max="13826" width="22" bestFit="1" customWidth="1"/>
    <col min="13827" max="13827" width="6.5703125" customWidth="1"/>
    <col min="13828" max="13835" width="5.140625" bestFit="1" customWidth="1"/>
    <col min="13836" max="13836" width="6" bestFit="1" customWidth="1"/>
    <col min="13837" max="13843" width="5.140625" bestFit="1" customWidth="1"/>
    <col min="13844" max="13844" width="9.7109375" customWidth="1"/>
    <col min="13845" max="13845" width="12.85546875" customWidth="1"/>
    <col min="13846" max="13846" width="11.42578125" customWidth="1"/>
    <col min="13847" max="13847" width="22" bestFit="1" customWidth="1"/>
    <col min="13848" max="13848" width="5.5703125" bestFit="1" customWidth="1"/>
    <col min="13849" max="13850" width="6.5703125" bestFit="1" customWidth="1"/>
    <col min="13851" max="13851" width="5.5703125" bestFit="1" customWidth="1"/>
    <col min="13852" max="13852" width="6.5703125" bestFit="1" customWidth="1"/>
    <col min="13853" max="13853" width="5.5703125" bestFit="1" customWidth="1"/>
    <col min="13854" max="13855" width="6.5703125" bestFit="1" customWidth="1"/>
    <col min="13856" max="13856" width="5.5703125" bestFit="1" customWidth="1"/>
    <col min="13857" max="13857" width="7.5703125" bestFit="1" customWidth="1"/>
    <col min="13858" max="13859" width="6.5703125" bestFit="1" customWidth="1"/>
    <col min="13860" max="13861" width="5.5703125" bestFit="1" customWidth="1"/>
    <col min="13862" max="13862" width="6.5703125" bestFit="1" customWidth="1"/>
    <col min="13863" max="13863" width="5.5703125" bestFit="1" customWidth="1"/>
    <col min="13864" max="13864" width="6.5703125" bestFit="1" customWidth="1"/>
    <col min="13865" max="13865" width="10" customWidth="1"/>
    <col min="13867" max="13867" width="11.42578125" customWidth="1"/>
    <col min="13868" max="13868" width="24.42578125" customWidth="1"/>
    <col min="13869" max="13869" width="15.42578125" bestFit="1" customWidth="1"/>
    <col min="14081" max="14081" width="4.140625" bestFit="1" customWidth="1"/>
    <col min="14082" max="14082" width="22" bestFit="1" customWidth="1"/>
    <col min="14083" max="14083" width="6.5703125" customWidth="1"/>
    <col min="14084" max="14091" width="5.140625" bestFit="1" customWidth="1"/>
    <col min="14092" max="14092" width="6" bestFit="1" customWidth="1"/>
    <col min="14093" max="14099" width="5.140625" bestFit="1" customWidth="1"/>
    <col min="14100" max="14100" width="9.7109375" customWidth="1"/>
    <col min="14101" max="14101" width="12.85546875" customWidth="1"/>
    <col min="14102" max="14102" width="11.42578125" customWidth="1"/>
    <col min="14103" max="14103" width="22" bestFit="1" customWidth="1"/>
    <col min="14104" max="14104" width="5.5703125" bestFit="1" customWidth="1"/>
    <col min="14105" max="14106" width="6.5703125" bestFit="1" customWidth="1"/>
    <col min="14107" max="14107" width="5.5703125" bestFit="1" customWidth="1"/>
    <col min="14108" max="14108" width="6.5703125" bestFit="1" customWidth="1"/>
    <col min="14109" max="14109" width="5.5703125" bestFit="1" customWidth="1"/>
    <col min="14110" max="14111" width="6.5703125" bestFit="1" customWidth="1"/>
    <col min="14112" max="14112" width="5.5703125" bestFit="1" customWidth="1"/>
    <col min="14113" max="14113" width="7.5703125" bestFit="1" customWidth="1"/>
    <col min="14114" max="14115" width="6.5703125" bestFit="1" customWidth="1"/>
    <col min="14116" max="14117" width="5.5703125" bestFit="1" customWidth="1"/>
    <col min="14118" max="14118" width="6.5703125" bestFit="1" customWidth="1"/>
    <col min="14119" max="14119" width="5.5703125" bestFit="1" customWidth="1"/>
    <col min="14120" max="14120" width="6.5703125" bestFit="1" customWidth="1"/>
    <col min="14121" max="14121" width="10" customWidth="1"/>
    <col min="14123" max="14123" width="11.42578125" customWidth="1"/>
    <col min="14124" max="14124" width="24.42578125" customWidth="1"/>
    <col min="14125" max="14125" width="15.42578125" bestFit="1" customWidth="1"/>
    <col min="14337" max="14337" width="4.140625" bestFit="1" customWidth="1"/>
    <col min="14338" max="14338" width="22" bestFit="1" customWidth="1"/>
    <col min="14339" max="14339" width="6.5703125" customWidth="1"/>
    <col min="14340" max="14347" width="5.140625" bestFit="1" customWidth="1"/>
    <col min="14348" max="14348" width="6" bestFit="1" customWidth="1"/>
    <col min="14349" max="14355" width="5.140625" bestFit="1" customWidth="1"/>
    <col min="14356" max="14356" width="9.7109375" customWidth="1"/>
    <col min="14357" max="14357" width="12.85546875" customWidth="1"/>
    <col min="14358" max="14358" width="11.42578125" customWidth="1"/>
    <col min="14359" max="14359" width="22" bestFit="1" customWidth="1"/>
    <col min="14360" max="14360" width="5.5703125" bestFit="1" customWidth="1"/>
    <col min="14361" max="14362" width="6.5703125" bestFit="1" customWidth="1"/>
    <col min="14363" max="14363" width="5.5703125" bestFit="1" customWidth="1"/>
    <col min="14364" max="14364" width="6.5703125" bestFit="1" customWidth="1"/>
    <col min="14365" max="14365" width="5.5703125" bestFit="1" customWidth="1"/>
    <col min="14366" max="14367" width="6.5703125" bestFit="1" customWidth="1"/>
    <col min="14368" max="14368" width="5.5703125" bestFit="1" customWidth="1"/>
    <col min="14369" max="14369" width="7.5703125" bestFit="1" customWidth="1"/>
    <col min="14370" max="14371" width="6.5703125" bestFit="1" customWidth="1"/>
    <col min="14372" max="14373" width="5.5703125" bestFit="1" customWidth="1"/>
    <col min="14374" max="14374" width="6.5703125" bestFit="1" customWidth="1"/>
    <col min="14375" max="14375" width="5.5703125" bestFit="1" customWidth="1"/>
    <col min="14376" max="14376" width="6.5703125" bestFit="1" customWidth="1"/>
    <col min="14377" max="14377" width="10" customWidth="1"/>
    <col min="14379" max="14379" width="11.42578125" customWidth="1"/>
    <col min="14380" max="14380" width="24.42578125" customWidth="1"/>
    <col min="14381" max="14381" width="15.42578125" bestFit="1" customWidth="1"/>
    <col min="14593" max="14593" width="4.140625" bestFit="1" customWidth="1"/>
    <col min="14594" max="14594" width="22" bestFit="1" customWidth="1"/>
    <col min="14595" max="14595" width="6.5703125" customWidth="1"/>
    <col min="14596" max="14603" width="5.140625" bestFit="1" customWidth="1"/>
    <col min="14604" max="14604" width="6" bestFit="1" customWidth="1"/>
    <col min="14605" max="14611" width="5.140625" bestFit="1" customWidth="1"/>
    <col min="14612" max="14612" width="9.7109375" customWidth="1"/>
    <col min="14613" max="14613" width="12.85546875" customWidth="1"/>
    <col min="14614" max="14614" width="11.42578125" customWidth="1"/>
    <col min="14615" max="14615" width="22" bestFit="1" customWidth="1"/>
    <col min="14616" max="14616" width="5.5703125" bestFit="1" customWidth="1"/>
    <col min="14617" max="14618" width="6.5703125" bestFit="1" customWidth="1"/>
    <col min="14619" max="14619" width="5.5703125" bestFit="1" customWidth="1"/>
    <col min="14620" max="14620" width="6.5703125" bestFit="1" customWidth="1"/>
    <col min="14621" max="14621" width="5.5703125" bestFit="1" customWidth="1"/>
    <col min="14622" max="14623" width="6.5703125" bestFit="1" customWidth="1"/>
    <col min="14624" max="14624" width="5.5703125" bestFit="1" customWidth="1"/>
    <col min="14625" max="14625" width="7.5703125" bestFit="1" customWidth="1"/>
    <col min="14626" max="14627" width="6.5703125" bestFit="1" customWidth="1"/>
    <col min="14628" max="14629" width="5.5703125" bestFit="1" customWidth="1"/>
    <col min="14630" max="14630" width="6.5703125" bestFit="1" customWidth="1"/>
    <col min="14631" max="14631" width="5.5703125" bestFit="1" customWidth="1"/>
    <col min="14632" max="14632" width="6.5703125" bestFit="1" customWidth="1"/>
    <col min="14633" max="14633" width="10" customWidth="1"/>
    <col min="14635" max="14635" width="11.42578125" customWidth="1"/>
    <col min="14636" max="14636" width="24.42578125" customWidth="1"/>
    <col min="14637" max="14637" width="15.42578125" bestFit="1" customWidth="1"/>
    <col min="14849" max="14849" width="4.140625" bestFit="1" customWidth="1"/>
    <col min="14850" max="14850" width="22" bestFit="1" customWidth="1"/>
    <col min="14851" max="14851" width="6.5703125" customWidth="1"/>
    <col min="14852" max="14859" width="5.140625" bestFit="1" customWidth="1"/>
    <col min="14860" max="14860" width="6" bestFit="1" customWidth="1"/>
    <col min="14861" max="14867" width="5.140625" bestFit="1" customWidth="1"/>
    <col min="14868" max="14868" width="9.7109375" customWidth="1"/>
    <col min="14869" max="14869" width="12.85546875" customWidth="1"/>
    <col min="14870" max="14870" width="11.42578125" customWidth="1"/>
    <col min="14871" max="14871" width="22" bestFit="1" customWidth="1"/>
    <col min="14872" max="14872" width="5.5703125" bestFit="1" customWidth="1"/>
    <col min="14873" max="14874" width="6.5703125" bestFit="1" customWidth="1"/>
    <col min="14875" max="14875" width="5.5703125" bestFit="1" customWidth="1"/>
    <col min="14876" max="14876" width="6.5703125" bestFit="1" customWidth="1"/>
    <col min="14877" max="14877" width="5.5703125" bestFit="1" customWidth="1"/>
    <col min="14878" max="14879" width="6.5703125" bestFit="1" customWidth="1"/>
    <col min="14880" max="14880" width="5.5703125" bestFit="1" customWidth="1"/>
    <col min="14881" max="14881" width="7.5703125" bestFit="1" customWidth="1"/>
    <col min="14882" max="14883" width="6.5703125" bestFit="1" customWidth="1"/>
    <col min="14884" max="14885" width="5.5703125" bestFit="1" customWidth="1"/>
    <col min="14886" max="14886" width="6.5703125" bestFit="1" customWidth="1"/>
    <col min="14887" max="14887" width="5.5703125" bestFit="1" customWidth="1"/>
    <col min="14888" max="14888" width="6.5703125" bestFit="1" customWidth="1"/>
    <col min="14889" max="14889" width="10" customWidth="1"/>
    <col min="14891" max="14891" width="11.42578125" customWidth="1"/>
    <col min="14892" max="14892" width="24.42578125" customWidth="1"/>
    <col min="14893" max="14893" width="15.42578125" bestFit="1" customWidth="1"/>
    <col min="15105" max="15105" width="4.140625" bestFit="1" customWidth="1"/>
    <col min="15106" max="15106" width="22" bestFit="1" customWidth="1"/>
    <col min="15107" max="15107" width="6.5703125" customWidth="1"/>
    <col min="15108" max="15115" width="5.140625" bestFit="1" customWidth="1"/>
    <col min="15116" max="15116" width="6" bestFit="1" customWidth="1"/>
    <col min="15117" max="15123" width="5.140625" bestFit="1" customWidth="1"/>
    <col min="15124" max="15124" width="9.7109375" customWidth="1"/>
    <col min="15125" max="15125" width="12.85546875" customWidth="1"/>
    <col min="15126" max="15126" width="11.42578125" customWidth="1"/>
    <col min="15127" max="15127" width="22" bestFit="1" customWidth="1"/>
    <col min="15128" max="15128" width="5.5703125" bestFit="1" customWidth="1"/>
    <col min="15129" max="15130" width="6.5703125" bestFit="1" customWidth="1"/>
    <col min="15131" max="15131" width="5.5703125" bestFit="1" customWidth="1"/>
    <col min="15132" max="15132" width="6.5703125" bestFit="1" customWidth="1"/>
    <col min="15133" max="15133" width="5.5703125" bestFit="1" customWidth="1"/>
    <col min="15134" max="15135" width="6.5703125" bestFit="1" customWidth="1"/>
    <col min="15136" max="15136" width="5.5703125" bestFit="1" customWidth="1"/>
    <col min="15137" max="15137" width="7.5703125" bestFit="1" customWidth="1"/>
    <col min="15138" max="15139" width="6.5703125" bestFit="1" customWidth="1"/>
    <col min="15140" max="15141" width="5.5703125" bestFit="1" customWidth="1"/>
    <col min="15142" max="15142" width="6.5703125" bestFit="1" customWidth="1"/>
    <col min="15143" max="15143" width="5.5703125" bestFit="1" customWidth="1"/>
    <col min="15144" max="15144" width="6.5703125" bestFit="1" customWidth="1"/>
    <col min="15145" max="15145" width="10" customWidth="1"/>
    <col min="15147" max="15147" width="11.42578125" customWidth="1"/>
    <col min="15148" max="15148" width="24.42578125" customWidth="1"/>
    <col min="15149" max="15149" width="15.42578125" bestFit="1" customWidth="1"/>
    <col min="15361" max="15361" width="4.140625" bestFit="1" customWidth="1"/>
    <col min="15362" max="15362" width="22" bestFit="1" customWidth="1"/>
    <col min="15363" max="15363" width="6.5703125" customWidth="1"/>
    <col min="15364" max="15371" width="5.140625" bestFit="1" customWidth="1"/>
    <col min="15372" max="15372" width="6" bestFit="1" customWidth="1"/>
    <col min="15373" max="15379" width="5.140625" bestFit="1" customWidth="1"/>
    <col min="15380" max="15380" width="9.7109375" customWidth="1"/>
    <col min="15381" max="15381" width="12.85546875" customWidth="1"/>
    <col min="15382" max="15382" width="11.42578125" customWidth="1"/>
    <col min="15383" max="15383" width="22" bestFit="1" customWidth="1"/>
    <col min="15384" max="15384" width="5.5703125" bestFit="1" customWidth="1"/>
    <col min="15385" max="15386" width="6.5703125" bestFit="1" customWidth="1"/>
    <col min="15387" max="15387" width="5.5703125" bestFit="1" customWidth="1"/>
    <col min="15388" max="15388" width="6.5703125" bestFit="1" customWidth="1"/>
    <col min="15389" max="15389" width="5.5703125" bestFit="1" customWidth="1"/>
    <col min="15390" max="15391" width="6.5703125" bestFit="1" customWidth="1"/>
    <col min="15392" max="15392" width="5.5703125" bestFit="1" customWidth="1"/>
    <col min="15393" max="15393" width="7.5703125" bestFit="1" customWidth="1"/>
    <col min="15394" max="15395" width="6.5703125" bestFit="1" customWidth="1"/>
    <col min="15396" max="15397" width="5.5703125" bestFit="1" customWidth="1"/>
    <col min="15398" max="15398" width="6.5703125" bestFit="1" customWidth="1"/>
    <col min="15399" max="15399" width="5.5703125" bestFit="1" customWidth="1"/>
    <col min="15400" max="15400" width="6.5703125" bestFit="1" customWidth="1"/>
    <col min="15401" max="15401" width="10" customWidth="1"/>
    <col min="15403" max="15403" width="11.42578125" customWidth="1"/>
    <col min="15404" max="15404" width="24.42578125" customWidth="1"/>
    <col min="15405" max="15405" width="15.42578125" bestFit="1" customWidth="1"/>
    <col min="15617" max="15617" width="4.140625" bestFit="1" customWidth="1"/>
    <col min="15618" max="15618" width="22" bestFit="1" customWidth="1"/>
    <col min="15619" max="15619" width="6.5703125" customWidth="1"/>
    <col min="15620" max="15627" width="5.140625" bestFit="1" customWidth="1"/>
    <col min="15628" max="15628" width="6" bestFit="1" customWidth="1"/>
    <col min="15629" max="15635" width="5.140625" bestFit="1" customWidth="1"/>
    <col min="15636" max="15636" width="9.7109375" customWidth="1"/>
    <col min="15637" max="15637" width="12.85546875" customWidth="1"/>
    <col min="15638" max="15638" width="11.42578125" customWidth="1"/>
    <col min="15639" max="15639" width="22" bestFit="1" customWidth="1"/>
    <col min="15640" max="15640" width="5.5703125" bestFit="1" customWidth="1"/>
    <col min="15641" max="15642" width="6.5703125" bestFit="1" customWidth="1"/>
    <col min="15643" max="15643" width="5.5703125" bestFit="1" customWidth="1"/>
    <col min="15644" max="15644" width="6.5703125" bestFit="1" customWidth="1"/>
    <col min="15645" max="15645" width="5.5703125" bestFit="1" customWidth="1"/>
    <col min="15646" max="15647" width="6.5703125" bestFit="1" customWidth="1"/>
    <col min="15648" max="15648" width="5.5703125" bestFit="1" customWidth="1"/>
    <col min="15649" max="15649" width="7.5703125" bestFit="1" customWidth="1"/>
    <col min="15650" max="15651" width="6.5703125" bestFit="1" customWidth="1"/>
    <col min="15652" max="15653" width="5.5703125" bestFit="1" customWidth="1"/>
    <col min="15654" max="15654" width="6.5703125" bestFit="1" customWidth="1"/>
    <col min="15655" max="15655" width="5.5703125" bestFit="1" customWidth="1"/>
    <col min="15656" max="15656" width="6.5703125" bestFit="1" customWidth="1"/>
    <col min="15657" max="15657" width="10" customWidth="1"/>
    <col min="15659" max="15659" width="11.42578125" customWidth="1"/>
    <col min="15660" max="15660" width="24.42578125" customWidth="1"/>
    <col min="15661" max="15661" width="15.42578125" bestFit="1" customWidth="1"/>
    <col min="15873" max="15873" width="4.140625" bestFit="1" customWidth="1"/>
    <col min="15874" max="15874" width="22" bestFit="1" customWidth="1"/>
    <col min="15875" max="15875" width="6.5703125" customWidth="1"/>
    <col min="15876" max="15883" width="5.140625" bestFit="1" customWidth="1"/>
    <col min="15884" max="15884" width="6" bestFit="1" customWidth="1"/>
    <col min="15885" max="15891" width="5.140625" bestFit="1" customWidth="1"/>
    <col min="15892" max="15892" width="9.7109375" customWidth="1"/>
    <col min="15893" max="15893" width="12.85546875" customWidth="1"/>
    <col min="15894" max="15894" width="11.42578125" customWidth="1"/>
    <col min="15895" max="15895" width="22" bestFit="1" customWidth="1"/>
    <col min="15896" max="15896" width="5.5703125" bestFit="1" customWidth="1"/>
    <col min="15897" max="15898" width="6.5703125" bestFit="1" customWidth="1"/>
    <col min="15899" max="15899" width="5.5703125" bestFit="1" customWidth="1"/>
    <col min="15900" max="15900" width="6.5703125" bestFit="1" customWidth="1"/>
    <col min="15901" max="15901" width="5.5703125" bestFit="1" customWidth="1"/>
    <col min="15902" max="15903" width="6.5703125" bestFit="1" customWidth="1"/>
    <col min="15904" max="15904" width="5.5703125" bestFit="1" customWidth="1"/>
    <col min="15905" max="15905" width="7.5703125" bestFit="1" customWidth="1"/>
    <col min="15906" max="15907" width="6.5703125" bestFit="1" customWidth="1"/>
    <col min="15908" max="15909" width="5.5703125" bestFit="1" customWidth="1"/>
    <col min="15910" max="15910" width="6.5703125" bestFit="1" customWidth="1"/>
    <col min="15911" max="15911" width="5.5703125" bestFit="1" customWidth="1"/>
    <col min="15912" max="15912" width="6.5703125" bestFit="1" customWidth="1"/>
    <col min="15913" max="15913" width="10" customWidth="1"/>
    <col min="15915" max="15915" width="11.42578125" customWidth="1"/>
    <col min="15916" max="15916" width="24.42578125" customWidth="1"/>
    <col min="15917" max="15917" width="15.42578125" bestFit="1" customWidth="1"/>
    <col min="16129" max="16129" width="4.140625" bestFit="1" customWidth="1"/>
    <col min="16130" max="16130" width="22" bestFit="1" customWidth="1"/>
    <col min="16131" max="16131" width="6.5703125" customWidth="1"/>
    <col min="16132" max="16139" width="5.140625" bestFit="1" customWidth="1"/>
    <col min="16140" max="16140" width="6" bestFit="1" customWidth="1"/>
    <col min="16141" max="16147" width="5.140625" bestFit="1" customWidth="1"/>
    <col min="16148" max="16148" width="9.7109375" customWidth="1"/>
    <col min="16149" max="16149" width="12.85546875" customWidth="1"/>
    <col min="16150" max="16150" width="11.42578125" customWidth="1"/>
    <col min="16151" max="16151" width="22" bestFit="1" customWidth="1"/>
    <col min="16152" max="16152" width="5.5703125" bestFit="1" customWidth="1"/>
    <col min="16153" max="16154" width="6.5703125" bestFit="1" customWidth="1"/>
    <col min="16155" max="16155" width="5.5703125" bestFit="1" customWidth="1"/>
    <col min="16156" max="16156" width="6.5703125" bestFit="1" customWidth="1"/>
    <col min="16157" max="16157" width="5.5703125" bestFit="1" customWidth="1"/>
    <col min="16158" max="16159" width="6.5703125" bestFit="1" customWidth="1"/>
    <col min="16160" max="16160" width="5.5703125" bestFit="1" customWidth="1"/>
    <col min="16161" max="16161" width="7.5703125" bestFit="1" customWidth="1"/>
    <col min="16162" max="16163" width="6.5703125" bestFit="1" customWidth="1"/>
    <col min="16164" max="16165" width="5.5703125" bestFit="1" customWidth="1"/>
    <col min="16166" max="16166" width="6.5703125" bestFit="1" customWidth="1"/>
    <col min="16167" max="16167" width="5.5703125" bestFit="1" customWidth="1"/>
    <col min="16168" max="16168" width="6.5703125" bestFit="1" customWidth="1"/>
    <col min="16169" max="16169" width="10" customWidth="1"/>
    <col min="16171" max="16171" width="11.42578125" customWidth="1"/>
    <col min="16172" max="16172" width="24.42578125" customWidth="1"/>
    <col min="16173" max="16173" width="15.42578125" bestFit="1" customWidth="1"/>
  </cols>
  <sheetData>
    <row r="7" spans="1:22" ht="15.75" x14ac:dyDescent="0.25">
      <c r="A7" s="6" t="s">
        <v>118</v>
      </c>
    </row>
    <row r="8" spans="1:22" ht="15.75" x14ac:dyDescent="0.25">
      <c r="A8" s="6" t="s">
        <v>178</v>
      </c>
    </row>
    <row r="10" spans="1:22" s="17" customFormat="1" ht="74.25" x14ac:dyDescent="0.25">
      <c r="A10" s="61" t="s">
        <v>105</v>
      </c>
      <c r="B10" s="62" t="s">
        <v>106</v>
      </c>
      <c r="C10" s="63" t="s">
        <v>119</v>
      </c>
      <c r="D10" s="63" t="s">
        <v>120</v>
      </c>
      <c r="E10" s="63" t="s">
        <v>121</v>
      </c>
      <c r="F10" s="63" t="s">
        <v>122</v>
      </c>
      <c r="G10" s="63" t="s">
        <v>123</v>
      </c>
      <c r="H10" s="63" t="s">
        <v>124</v>
      </c>
      <c r="I10" s="63" t="s">
        <v>125</v>
      </c>
      <c r="J10" s="63" t="s">
        <v>126</v>
      </c>
      <c r="K10" s="63" t="s">
        <v>127</v>
      </c>
      <c r="L10" s="63" t="s">
        <v>128</v>
      </c>
      <c r="M10" s="63" t="s">
        <v>129</v>
      </c>
      <c r="N10" s="63" t="s">
        <v>130</v>
      </c>
      <c r="O10" s="63" t="s">
        <v>131</v>
      </c>
      <c r="P10" s="63" t="s">
        <v>60</v>
      </c>
      <c r="Q10" s="63" t="s">
        <v>61</v>
      </c>
      <c r="R10" s="63" t="s">
        <v>132</v>
      </c>
      <c r="S10" s="63" t="s">
        <v>133</v>
      </c>
      <c r="T10" s="61" t="s">
        <v>38</v>
      </c>
      <c r="U10" s="61" t="s">
        <v>134</v>
      </c>
    </row>
    <row r="11" spans="1:22" x14ac:dyDescent="0.25">
      <c r="A11" s="66">
        <v>1</v>
      </c>
      <c r="B11" s="66" t="s">
        <v>2</v>
      </c>
      <c r="C11" s="71">
        <v>0</v>
      </c>
      <c r="D11" s="71">
        <v>0</v>
      </c>
      <c r="E11" s="71">
        <v>1</v>
      </c>
      <c r="F11" s="71">
        <v>0</v>
      </c>
      <c r="G11" s="71">
        <v>0</v>
      </c>
      <c r="H11" s="71">
        <v>0</v>
      </c>
      <c r="I11" s="71">
        <v>0</v>
      </c>
      <c r="J11" s="71">
        <v>1</v>
      </c>
      <c r="K11" s="71">
        <v>0</v>
      </c>
      <c r="L11" s="71">
        <v>2</v>
      </c>
      <c r="M11" s="71">
        <v>1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1</v>
      </c>
      <c r="T11" s="71">
        <f>+SUM(C11:S11)</f>
        <v>6</v>
      </c>
      <c r="U11" s="72">
        <f t="shared" ref="U11:U46" si="0">T11/$T$47</f>
        <v>2.2727272727272728E-2</v>
      </c>
      <c r="V11" s="3"/>
    </row>
    <row r="12" spans="1:22" x14ac:dyDescent="0.25">
      <c r="A12" s="75">
        <v>2</v>
      </c>
      <c r="B12" s="64" t="s">
        <v>1</v>
      </c>
      <c r="C12" s="69">
        <v>0</v>
      </c>
      <c r="D12" s="69">
        <v>0</v>
      </c>
      <c r="E12" s="69">
        <v>1</v>
      </c>
      <c r="F12" s="69">
        <v>1</v>
      </c>
      <c r="G12" s="69">
        <v>1</v>
      </c>
      <c r="H12" s="69">
        <v>0</v>
      </c>
      <c r="I12" s="69">
        <v>2</v>
      </c>
      <c r="J12" s="69">
        <v>1</v>
      </c>
      <c r="K12" s="69">
        <v>1</v>
      </c>
      <c r="L12" s="69">
        <v>1</v>
      </c>
      <c r="M12" s="69">
        <v>1</v>
      </c>
      <c r="N12" s="69">
        <v>2</v>
      </c>
      <c r="O12" s="69">
        <v>1</v>
      </c>
      <c r="P12" s="69">
        <v>2</v>
      </c>
      <c r="Q12" s="69">
        <v>0</v>
      </c>
      <c r="R12" s="69">
        <v>0</v>
      </c>
      <c r="S12" s="69">
        <v>0</v>
      </c>
      <c r="T12" s="71">
        <f>+SUM(C12:S12)</f>
        <v>14</v>
      </c>
      <c r="U12" s="70">
        <f>T12/$T$47</f>
        <v>5.3030303030303032E-2</v>
      </c>
      <c r="V12" s="3"/>
    </row>
    <row r="13" spans="1:22" x14ac:dyDescent="0.25">
      <c r="A13" s="66">
        <v>3</v>
      </c>
      <c r="B13" s="66" t="s">
        <v>3</v>
      </c>
      <c r="C13" s="71">
        <v>0</v>
      </c>
      <c r="D13" s="71">
        <v>0</v>
      </c>
      <c r="E13" s="71">
        <v>0</v>
      </c>
      <c r="F13" s="71">
        <v>2</v>
      </c>
      <c r="G13" s="71">
        <v>0</v>
      </c>
      <c r="H13" s="71">
        <v>1</v>
      </c>
      <c r="I13" s="71">
        <v>0</v>
      </c>
      <c r="J13" s="71">
        <v>0</v>
      </c>
      <c r="K13" s="71">
        <v>0</v>
      </c>
      <c r="L13" s="71">
        <v>2</v>
      </c>
      <c r="M13" s="71">
        <v>0</v>
      </c>
      <c r="N13" s="71">
        <v>0</v>
      </c>
      <c r="O13" s="71">
        <v>0</v>
      </c>
      <c r="P13" s="71">
        <v>0</v>
      </c>
      <c r="Q13" s="71">
        <v>1</v>
      </c>
      <c r="R13" s="71">
        <v>0</v>
      </c>
      <c r="S13" s="71">
        <v>0</v>
      </c>
      <c r="T13" s="71">
        <f>+SUM(C13:S13)</f>
        <v>6</v>
      </c>
      <c r="U13" s="70">
        <f>T13/$T$47</f>
        <v>2.2727272727272728E-2</v>
      </c>
      <c r="V13" s="3"/>
    </row>
    <row r="14" spans="1:22" x14ac:dyDescent="0.25">
      <c r="A14" s="75">
        <v>4</v>
      </c>
      <c r="B14" s="64" t="s">
        <v>4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5</v>
      </c>
      <c r="J14" s="69">
        <v>0</v>
      </c>
      <c r="K14" s="69">
        <v>0</v>
      </c>
      <c r="L14" s="69">
        <v>0</v>
      </c>
      <c r="M14" s="69">
        <v>0</v>
      </c>
      <c r="N14" s="69">
        <v>1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71">
        <f>+SUM(C14:S14)</f>
        <v>6</v>
      </c>
      <c r="U14" s="70">
        <f>T14/$T$47</f>
        <v>2.2727272727272728E-2</v>
      </c>
      <c r="V14" s="3"/>
    </row>
    <row r="15" spans="1:22" x14ac:dyDescent="0.25">
      <c r="A15" s="66">
        <v>5</v>
      </c>
      <c r="B15" s="66" t="s">
        <v>172</v>
      </c>
      <c r="C15" s="71">
        <v>0</v>
      </c>
      <c r="D15" s="71">
        <v>0</v>
      </c>
      <c r="E15" s="71">
        <v>1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f>+SUM(C15:S15)</f>
        <v>2</v>
      </c>
      <c r="U15" s="72">
        <f>T15/$T$47</f>
        <v>7.575757575757576E-3</v>
      </c>
      <c r="V15" s="3"/>
    </row>
    <row r="16" spans="1:22" x14ac:dyDescent="0.25">
      <c r="A16" s="75">
        <v>6</v>
      </c>
      <c r="B16" s="64" t="s">
        <v>6</v>
      </c>
      <c r="C16" s="69">
        <v>0</v>
      </c>
      <c r="D16" s="69">
        <v>1</v>
      </c>
      <c r="E16" s="69">
        <v>1</v>
      </c>
      <c r="F16" s="69">
        <v>0</v>
      </c>
      <c r="G16" s="69">
        <v>0</v>
      </c>
      <c r="H16" s="69">
        <v>0</v>
      </c>
      <c r="I16" s="69">
        <v>1</v>
      </c>
      <c r="J16" s="69">
        <v>0</v>
      </c>
      <c r="K16" s="69">
        <v>0</v>
      </c>
      <c r="L16" s="69">
        <v>3</v>
      </c>
      <c r="M16" s="69">
        <v>1</v>
      </c>
      <c r="N16" s="69">
        <v>0</v>
      </c>
      <c r="O16" s="69">
        <v>1</v>
      </c>
      <c r="P16" s="69">
        <v>0</v>
      </c>
      <c r="Q16" s="69">
        <v>0</v>
      </c>
      <c r="R16" s="69">
        <v>0</v>
      </c>
      <c r="S16" s="69">
        <v>1</v>
      </c>
      <c r="T16" s="71">
        <f>+SUM(C16:S16)</f>
        <v>9</v>
      </c>
      <c r="U16" s="70">
        <f>T16/$T$47</f>
        <v>3.4090909090909088E-2</v>
      </c>
      <c r="V16" s="3"/>
    </row>
    <row r="17" spans="1:22" x14ac:dyDescent="0.25">
      <c r="A17" s="66">
        <v>7</v>
      </c>
      <c r="B17" s="66" t="s">
        <v>8</v>
      </c>
      <c r="C17" s="71">
        <v>0</v>
      </c>
      <c r="D17" s="71">
        <v>0</v>
      </c>
      <c r="E17" s="71">
        <v>3</v>
      </c>
      <c r="F17" s="71">
        <v>0</v>
      </c>
      <c r="G17" s="71">
        <v>1</v>
      </c>
      <c r="H17" s="71">
        <v>0</v>
      </c>
      <c r="I17" s="71">
        <v>0</v>
      </c>
      <c r="J17" s="71">
        <v>4</v>
      </c>
      <c r="K17" s="71">
        <v>0</v>
      </c>
      <c r="L17" s="71">
        <v>5</v>
      </c>
      <c r="M17" s="71">
        <v>1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f>+SUM(C17:S17)</f>
        <v>14</v>
      </c>
      <c r="U17" s="72">
        <f>T17/$T$47</f>
        <v>5.3030303030303032E-2</v>
      </c>
      <c r="V17" s="3"/>
    </row>
    <row r="18" spans="1:22" x14ac:dyDescent="0.25">
      <c r="A18" s="75">
        <v>8</v>
      </c>
      <c r="B18" s="64" t="s">
        <v>9</v>
      </c>
      <c r="C18" s="69">
        <v>0</v>
      </c>
      <c r="D18" s="69">
        <v>1</v>
      </c>
      <c r="E18" s="69">
        <v>1</v>
      </c>
      <c r="F18" s="69">
        <v>0</v>
      </c>
      <c r="G18" s="69">
        <v>1</v>
      </c>
      <c r="H18" s="69">
        <v>1</v>
      </c>
      <c r="I18" s="69">
        <v>0</v>
      </c>
      <c r="J18" s="69">
        <v>1</v>
      </c>
      <c r="K18" s="69">
        <v>0</v>
      </c>
      <c r="L18" s="69">
        <v>1</v>
      </c>
      <c r="M18" s="69">
        <v>1</v>
      </c>
      <c r="N18" s="69">
        <v>1</v>
      </c>
      <c r="O18" s="69">
        <v>0</v>
      </c>
      <c r="P18" s="69">
        <v>0</v>
      </c>
      <c r="Q18" s="69">
        <v>0</v>
      </c>
      <c r="R18" s="69">
        <v>0</v>
      </c>
      <c r="S18" s="69">
        <v>1</v>
      </c>
      <c r="T18" s="71">
        <f>+SUM(C18:S18)</f>
        <v>9</v>
      </c>
      <c r="U18" s="70">
        <f>T18/$T$47</f>
        <v>3.4090909090909088E-2</v>
      </c>
      <c r="V18" s="3"/>
    </row>
    <row r="19" spans="1:22" x14ac:dyDescent="0.25">
      <c r="A19" s="66">
        <v>9</v>
      </c>
      <c r="B19" s="66" t="s">
        <v>180</v>
      </c>
      <c r="C19" s="71">
        <v>1</v>
      </c>
      <c r="D19" s="71">
        <v>1</v>
      </c>
      <c r="E19" s="71">
        <v>1</v>
      </c>
      <c r="F19" s="71">
        <v>1</v>
      </c>
      <c r="G19" s="71">
        <v>1</v>
      </c>
      <c r="H19" s="71">
        <v>1</v>
      </c>
      <c r="I19" s="71"/>
      <c r="J19" s="71">
        <v>1</v>
      </c>
      <c r="K19" s="71"/>
      <c r="L19" s="71">
        <v>5</v>
      </c>
      <c r="M19" s="71">
        <v>1</v>
      </c>
      <c r="N19" s="71">
        <v>2</v>
      </c>
      <c r="O19" s="71">
        <v>2</v>
      </c>
      <c r="P19" s="71">
        <v>1</v>
      </c>
      <c r="Q19" s="71">
        <v>2</v>
      </c>
      <c r="R19" s="71"/>
      <c r="S19" s="71">
        <v>1</v>
      </c>
      <c r="T19" s="71">
        <f>+SUM(C19:S19)</f>
        <v>21</v>
      </c>
      <c r="U19" s="70">
        <f>T19/$T$47</f>
        <v>7.9545454545454544E-2</v>
      </c>
      <c r="V19" s="3"/>
    </row>
    <row r="20" spans="1:22" x14ac:dyDescent="0.25">
      <c r="A20" s="75">
        <v>10</v>
      </c>
      <c r="B20" s="64" t="s">
        <v>11</v>
      </c>
      <c r="C20" s="69">
        <v>1</v>
      </c>
      <c r="D20" s="69">
        <v>1</v>
      </c>
      <c r="E20" s="69">
        <v>2</v>
      </c>
      <c r="F20" s="69">
        <v>1</v>
      </c>
      <c r="G20" s="69">
        <v>1</v>
      </c>
      <c r="H20" s="69">
        <v>0</v>
      </c>
      <c r="I20" s="69">
        <v>0</v>
      </c>
      <c r="J20" s="69">
        <v>2</v>
      </c>
      <c r="K20" s="69">
        <v>0</v>
      </c>
      <c r="L20" s="69">
        <v>3</v>
      </c>
      <c r="M20" s="69">
        <v>1</v>
      </c>
      <c r="N20" s="69">
        <v>2</v>
      </c>
      <c r="O20" s="69">
        <v>1</v>
      </c>
      <c r="P20" s="69">
        <v>0</v>
      </c>
      <c r="Q20" s="69">
        <v>3</v>
      </c>
      <c r="R20" s="69">
        <v>0</v>
      </c>
      <c r="S20" s="69">
        <v>1</v>
      </c>
      <c r="T20" s="71">
        <f>+SUM(C20:S20)</f>
        <v>19</v>
      </c>
      <c r="U20" s="72">
        <f>T20/$T$47</f>
        <v>7.1969696969696975E-2</v>
      </c>
      <c r="V20" s="3"/>
    </row>
    <row r="21" spans="1:22" x14ac:dyDescent="0.25">
      <c r="A21" s="66">
        <v>11</v>
      </c>
      <c r="B21" s="66" t="s">
        <v>173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f>+SUM(C21:S21)</f>
        <v>1</v>
      </c>
      <c r="U21" s="70">
        <f>T21/$T$47</f>
        <v>3.787878787878788E-3</v>
      </c>
      <c r="V21" s="3"/>
    </row>
    <row r="22" spans="1:22" x14ac:dyDescent="0.25">
      <c r="A22" s="75">
        <v>12</v>
      </c>
      <c r="B22" s="64" t="s">
        <v>13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1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71">
        <f>+SUM(C22:S22)</f>
        <v>1</v>
      </c>
      <c r="U22" s="70">
        <f>T22/$T$47</f>
        <v>3.787878787878788E-3</v>
      </c>
      <c r="V22" s="3"/>
    </row>
    <row r="23" spans="1:22" x14ac:dyDescent="0.25">
      <c r="A23" s="66">
        <v>13</v>
      </c>
      <c r="B23" s="66" t="s">
        <v>14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f>+SUM(C23:S23)</f>
        <v>1</v>
      </c>
      <c r="U23" s="72">
        <f>T23/$T$47</f>
        <v>3.787878787878788E-3</v>
      </c>
      <c r="V23" s="3"/>
    </row>
    <row r="24" spans="1:22" x14ac:dyDescent="0.25">
      <c r="A24" s="75">
        <v>14</v>
      </c>
      <c r="B24" s="64" t="s">
        <v>15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1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1">
        <f>+SUM(C24:S24)</f>
        <v>1</v>
      </c>
      <c r="U24" s="70">
        <f>T24/$T$47</f>
        <v>3.787878787878788E-3</v>
      </c>
      <c r="V24" s="3"/>
    </row>
    <row r="25" spans="1:22" x14ac:dyDescent="0.25">
      <c r="A25" s="66">
        <v>15</v>
      </c>
      <c r="B25" s="66" t="s">
        <v>16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f>+SUM(C25:S25)</f>
        <v>1</v>
      </c>
      <c r="U25" s="72">
        <f>T25/$T$47</f>
        <v>3.787878787878788E-3</v>
      </c>
      <c r="V25" s="3"/>
    </row>
    <row r="26" spans="1:22" x14ac:dyDescent="0.25">
      <c r="A26" s="75">
        <v>16</v>
      </c>
      <c r="B26" s="64" t="s">
        <v>17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1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1">
        <f>+SUM(C26:S26)</f>
        <v>1</v>
      </c>
      <c r="U26" s="70">
        <f>T26/$T$47</f>
        <v>3.787878787878788E-3</v>
      </c>
      <c r="V26" s="3"/>
    </row>
    <row r="27" spans="1:22" x14ac:dyDescent="0.25">
      <c r="A27" s="66">
        <v>17</v>
      </c>
      <c r="B27" s="66" t="s">
        <v>18</v>
      </c>
      <c r="C27" s="71">
        <v>0</v>
      </c>
      <c r="D27" s="71">
        <v>1</v>
      </c>
      <c r="E27" s="71">
        <v>0</v>
      </c>
      <c r="F27" s="71">
        <v>0</v>
      </c>
      <c r="G27" s="71">
        <v>0</v>
      </c>
      <c r="H27" s="71">
        <v>1</v>
      </c>
      <c r="I27" s="71">
        <v>0</v>
      </c>
      <c r="J27" s="71">
        <v>1</v>
      </c>
      <c r="K27" s="71">
        <v>0</v>
      </c>
      <c r="L27" s="71">
        <v>3</v>
      </c>
      <c r="M27" s="71">
        <v>1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1</v>
      </c>
      <c r="T27" s="71">
        <f>+SUM(C27:S27)</f>
        <v>8</v>
      </c>
      <c r="U27" s="72">
        <f>T27/$T$47</f>
        <v>3.0303030303030304E-2</v>
      </c>
      <c r="V27" s="3"/>
    </row>
    <row r="28" spans="1:22" x14ac:dyDescent="0.25">
      <c r="A28" s="75">
        <v>18</v>
      </c>
      <c r="B28" s="64" t="s">
        <v>19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1</v>
      </c>
      <c r="J28" s="69">
        <v>0</v>
      </c>
      <c r="K28" s="69">
        <v>0</v>
      </c>
      <c r="L28" s="69">
        <v>0</v>
      </c>
      <c r="M28" s="69">
        <v>0</v>
      </c>
      <c r="N28" s="69">
        <v>2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71">
        <f>+SUM(C28:S28)</f>
        <v>3</v>
      </c>
      <c r="U28" s="70">
        <f>T28/$T$47</f>
        <v>1.1363636363636364E-2</v>
      </c>
      <c r="V28" s="3"/>
    </row>
    <row r="29" spans="1:22" x14ac:dyDescent="0.25">
      <c r="A29" s="66">
        <v>19</v>
      </c>
      <c r="B29" s="66" t="s">
        <v>135</v>
      </c>
      <c r="C29" s="71">
        <v>0</v>
      </c>
      <c r="D29" s="71">
        <v>0</v>
      </c>
      <c r="E29" s="71">
        <v>0</v>
      </c>
      <c r="F29" s="71">
        <v>0</v>
      </c>
      <c r="G29" s="71">
        <v>2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1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f>+SUM(C29:S29)</f>
        <v>3</v>
      </c>
      <c r="U29" s="72">
        <f>T29/$T$47</f>
        <v>1.1363636363636364E-2</v>
      </c>
      <c r="V29" s="3"/>
    </row>
    <row r="30" spans="1:22" x14ac:dyDescent="0.25">
      <c r="A30" s="75">
        <v>20</v>
      </c>
      <c r="B30" s="64" t="s">
        <v>174</v>
      </c>
      <c r="C30" s="69">
        <v>1</v>
      </c>
      <c r="D30" s="69">
        <v>0</v>
      </c>
      <c r="E30" s="69">
        <v>0</v>
      </c>
      <c r="F30" s="69">
        <v>0</v>
      </c>
      <c r="G30" s="69">
        <v>3</v>
      </c>
      <c r="H30" s="69">
        <v>0</v>
      </c>
      <c r="I30" s="69">
        <v>5</v>
      </c>
      <c r="J30" s="69">
        <v>1</v>
      </c>
      <c r="K30" s="69">
        <v>2</v>
      </c>
      <c r="L30" s="69">
        <v>0</v>
      </c>
      <c r="M30" s="69">
        <v>0</v>
      </c>
      <c r="N30" s="69">
        <v>3</v>
      </c>
      <c r="O30" s="69">
        <v>6</v>
      </c>
      <c r="P30" s="69">
        <v>1</v>
      </c>
      <c r="Q30" s="69">
        <v>0</v>
      </c>
      <c r="R30" s="69">
        <v>0</v>
      </c>
      <c r="S30" s="69">
        <v>0</v>
      </c>
      <c r="T30" s="71">
        <f>+SUM(C30:S30)</f>
        <v>22</v>
      </c>
      <c r="U30" s="70">
        <f>T30/$T$47</f>
        <v>8.3333333333333329E-2</v>
      </c>
      <c r="V30" s="3"/>
    </row>
    <row r="31" spans="1:22" x14ac:dyDescent="0.25">
      <c r="A31" s="66">
        <v>21</v>
      </c>
      <c r="B31" s="66" t="s">
        <v>175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f>+SUM(C31:S31)</f>
        <v>1</v>
      </c>
      <c r="U31" s="72">
        <f>T31/$T$47</f>
        <v>3.787878787878788E-3</v>
      </c>
      <c r="V31" s="3"/>
    </row>
    <row r="32" spans="1:22" x14ac:dyDescent="0.25">
      <c r="A32" s="75">
        <v>22</v>
      </c>
      <c r="B32" s="64" t="s">
        <v>113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1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71">
        <f>+SUM(C32:S32)</f>
        <v>1</v>
      </c>
      <c r="U32" s="70">
        <f>T32/$T$47</f>
        <v>3.787878787878788E-3</v>
      </c>
      <c r="V32" s="3"/>
    </row>
    <row r="33" spans="1:22" x14ac:dyDescent="0.25">
      <c r="A33" s="66">
        <v>23</v>
      </c>
      <c r="B33" s="66" t="s">
        <v>24</v>
      </c>
      <c r="C33" s="71">
        <v>1</v>
      </c>
      <c r="D33" s="71">
        <v>1</v>
      </c>
      <c r="E33" s="71">
        <v>1</v>
      </c>
      <c r="F33" s="71">
        <v>1</v>
      </c>
      <c r="G33" s="71">
        <v>1</v>
      </c>
      <c r="H33" s="71">
        <v>0</v>
      </c>
      <c r="I33" s="71">
        <v>1</v>
      </c>
      <c r="J33" s="71">
        <v>1</v>
      </c>
      <c r="K33" s="71">
        <v>0</v>
      </c>
      <c r="L33" s="71">
        <v>5</v>
      </c>
      <c r="M33" s="71">
        <v>1</v>
      </c>
      <c r="N33" s="71">
        <v>1</v>
      </c>
      <c r="O33" s="71">
        <v>0</v>
      </c>
      <c r="P33" s="71">
        <v>0</v>
      </c>
      <c r="Q33" s="71">
        <v>0</v>
      </c>
      <c r="R33" s="71">
        <v>0</v>
      </c>
      <c r="S33" s="71">
        <v>1</v>
      </c>
      <c r="T33" s="71">
        <f>+SUM(C33:S33)</f>
        <v>15</v>
      </c>
      <c r="U33" s="72">
        <f>T33/$T$47</f>
        <v>5.6818181818181816E-2</v>
      </c>
      <c r="V33" s="3"/>
    </row>
    <row r="34" spans="1:22" x14ac:dyDescent="0.25">
      <c r="A34" s="75">
        <v>24</v>
      </c>
      <c r="B34" s="64" t="s">
        <v>176</v>
      </c>
      <c r="C34" s="69">
        <v>0</v>
      </c>
      <c r="D34" s="69">
        <v>0</v>
      </c>
      <c r="E34" s="69">
        <v>2</v>
      </c>
      <c r="F34" s="69">
        <v>0</v>
      </c>
      <c r="G34" s="69">
        <v>0</v>
      </c>
      <c r="H34" s="69">
        <v>0</v>
      </c>
      <c r="I34" s="69">
        <v>0</v>
      </c>
      <c r="J34" s="69">
        <v>3</v>
      </c>
      <c r="K34" s="69">
        <v>0</v>
      </c>
      <c r="L34" s="69">
        <v>2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71">
        <f>+SUM(C34:S34)</f>
        <v>7</v>
      </c>
      <c r="U34" s="70">
        <f>T34/$T$47</f>
        <v>2.6515151515151516E-2</v>
      </c>
      <c r="V34" s="3"/>
    </row>
    <row r="35" spans="1:22" x14ac:dyDescent="0.25">
      <c r="A35" s="66">
        <v>25</v>
      </c>
      <c r="B35" s="66" t="s">
        <v>138</v>
      </c>
      <c r="C35" s="71">
        <v>0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7</v>
      </c>
      <c r="J35" s="71">
        <v>0</v>
      </c>
      <c r="K35" s="71">
        <v>1</v>
      </c>
      <c r="L35" s="71">
        <v>1</v>
      </c>
      <c r="M35" s="71">
        <v>0</v>
      </c>
      <c r="N35" s="71">
        <v>3</v>
      </c>
      <c r="O35" s="71">
        <v>4</v>
      </c>
      <c r="P35" s="71">
        <v>0</v>
      </c>
      <c r="Q35" s="71">
        <v>1</v>
      </c>
      <c r="R35" s="71">
        <v>0</v>
      </c>
      <c r="S35" s="71">
        <v>0</v>
      </c>
      <c r="T35" s="71">
        <f>+SUM(C35:S35)</f>
        <v>18</v>
      </c>
      <c r="U35" s="72">
        <f>T35/$T$47</f>
        <v>6.8181818181818177E-2</v>
      </c>
      <c r="V35" s="3"/>
    </row>
    <row r="36" spans="1:22" x14ac:dyDescent="0.25">
      <c r="A36" s="75">
        <v>26</v>
      </c>
      <c r="B36" s="64" t="s">
        <v>139</v>
      </c>
      <c r="C36" s="69">
        <v>2</v>
      </c>
      <c r="D36" s="69">
        <v>0</v>
      </c>
      <c r="E36" s="69">
        <v>1</v>
      </c>
      <c r="F36" s="69">
        <v>0</v>
      </c>
      <c r="G36" s="69">
        <v>1</v>
      </c>
      <c r="H36" s="69">
        <v>1</v>
      </c>
      <c r="I36" s="69">
        <v>1</v>
      </c>
      <c r="J36" s="69">
        <v>2</v>
      </c>
      <c r="K36" s="69">
        <v>0</v>
      </c>
      <c r="L36" s="69">
        <v>3</v>
      </c>
      <c r="M36" s="69">
        <v>1</v>
      </c>
      <c r="N36" s="69">
        <v>1</v>
      </c>
      <c r="O36" s="69">
        <v>0</v>
      </c>
      <c r="P36" s="69">
        <v>0</v>
      </c>
      <c r="Q36" s="69">
        <v>0</v>
      </c>
      <c r="R36" s="69">
        <v>0</v>
      </c>
      <c r="S36" s="69">
        <v>1</v>
      </c>
      <c r="T36" s="71">
        <f>+SUM(C36:S36)</f>
        <v>14</v>
      </c>
      <c r="U36" s="70">
        <f>T36/$T$47</f>
        <v>5.3030303030303032E-2</v>
      </c>
      <c r="V36" s="3"/>
    </row>
    <row r="37" spans="1:22" x14ac:dyDescent="0.25">
      <c r="A37" s="66">
        <v>27</v>
      </c>
      <c r="B37" s="66" t="s">
        <v>28</v>
      </c>
      <c r="C37" s="71">
        <v>0</v>
      </c>
      <c r="D37" s="71">
        <v>0</v>
      </c>
      <c r="E37" s="71">
        <v>1</v>
      </c>
      <c r="F37" s="71">
        <v>0</v>
      </c>
      <c r="G37" s="71">
        <v>0</v>
      </c>
      <c r="H37" s="71">
        <v>0</v>
      </c>
      <c r="I37" s="71">
        <v>0</v>
      </c>
      <c r="J37" s="71">
        <v>1</v>
      </c>
      <c r="K37" s="71">
        <v>0</v>
      </c>
      <c r="L37" s="71">
        <v>2</v>
      </c>
      <c r="M37" s="71">
        <v>1</v>
      </c>
      <c r="N37" s="71">
        <v>1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f>+SUM(C37:S37)</f>
        <v>6</v>
      </c>
      <c r="U37" s="72">
        <f>T37/$T$47</f>
        <v>2.2727272727272728E-2</v>
      </c>
      <c r="V37" s="3"/>
    </row>
    <row r="38" spans="1:22" x14ac:dyDescent="0.25">
      <c r="A38" s="75">
        <v>28</v>
      </c>
      <c r="B38" s="64" t="s">
        <v>78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1</v>
      </c>
      <c r="M38" s="69">
        <v>0</v>
      </c>
      <c r="N38" s="69">
        <v>0</v>
      </c>
      <c r="O38" s="69">
        <v>0</v>
      </c>
      <c r="P38" s="69">
        <v>4</v>
      </c>
      <c r="Q38" s="69">
        <v>0</v>
      </c>
      <c r="R38" s="69">
        <v>0</v>
      </c>
      <c r="S38" s="69">
        <v>0</v>
      </c>
      <c r="T38" s="71">
        <f>+SUM(C38:S38)</f>
        <v>5</v>
      </c>
      <c r="U38" s="70">
        <f>T38/$T$47</f>
        <v>1.893939393939394E-2</v>
      </c>
      <c r="V38" s="3"/>
    </row>
    <row r="39" spans="1:22" x14ac:dyDescent="0.25">
      <c r="A39" s="66">
        <v>29</v>
      </c>
      <c r="B39" s="66" t="s">
        <v>114</v>
      </c>
      <c r="C39" s="71">
        <v>1</v>
      </c>
      <c r="D39" s="71">
        <v>0</v>
      </c>
      <c r="E39" s="71">
        <v>0</v>
      </c>
      <c r="F39" s="71">
        <v>1</v>
      </c>
      <c r="G39" s="71">
        <v>1</v>
      </c>
      <c r="H39" s="71">
        <v>0</v>
      </c>
      <c r="I39" s="71">
        <v>0</v>
      </c>
      <c r="J39" s="71">
        <v>0</v>
      </c>
      <c r="K39" s="71">
        <v>0</v>
      </c>
      <c r="L39" s="71">
        <v>1</v>
      </c>
      <c r="M39" s="71">
        <v>0</v>
      </c>
      <c r="N39" s="71">
        <v>2</v>
      </c>
      <c r="O39" s="71">
        <v>1</v>
      </c>
      <c r="P39" s="71">
        <v>0</v>
      </c>
      <c r="Q39" s="71">
        <v>0</v>
      </c>
      <c r="R39" s="71">
        <v>0</v>
      </c>
      <c r="S39" s="71">
        <v>0</v>
      </c>
      <c r="T39" s="71">
        <f>+SUM(C39:S39)</f>
        <v>7</v>
      </c>
      <c r="U39" s="72">
        <f>T39/$T$47</f>
        <v>2.6515151515151516E-2</v>
      </c>
      <c r="V39" s="3"/>
    </row>
    <row r="40" spans="1:22" x14ac:dyDescent="0.25">
      <c r="A40" s="75">
        <v>30</v>
      </c>
      <c r="B40" s="64" t="s">
        <v>140</v>
      </c>
      <c r="C40" s="69">
        <v>1</v>
      </c>
      <c r="D40" s="69">
        <v>1</v>
      </c>
      <c r="E40" s="69">
        <v>0</v>
      </c>
      <c r="F40" s="69">
        <v>3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1</v>
      </c>
      <c r="N40" s="69">
        <v>0</v>
      </c>
      <c r="O40" s="69">
        <v>0</v>
      </c>
      <c r="P40" s="69">
        <v>0</v>
      </c>
      <c r="Q40" s="69">
        <v>5</v>
      </c>
      <c r="R40" s="69">
        <v>2</v>
      </c>
      <c r="S40" s="69">
        <v>1</v>
      </c>
      <c r="T40" s="71">
        <f>+SUM(C40:S40)</f>
        <v>14</v>
      </c>
      <c r="U40" s="70">
        <f>T40/$T$47</f>
        <v>5.3030303030303032E-2</v>
      </c>
      <c r="V40" s="3"/>
    </row>
    <row r="41" spans="1:22" x14ac:dyDescent="0.25">
      <c r="A41" s="66">
        <v>31</v>
      </c>
      <c r="B41" s="66" t="s">
        <v>32</v>
      </c>
      <c r="C41" s="71">
        <v>0</v>
      </c>
      <c r="D41" s="71">
        <v>1</v>
      </c>
      <c r="E41" s="71">
        <v>2</v>
      </c>
      <c r="F41" s="71">
        <v>0</v>
      </c>
      <c r="G41" s="71">
        <v>1</v>
      </c>
      <c r="H41" s="71">
        <v>0</v>
      </c>
      <c r="I41" s="71">
        <v>1</v>
      </c>
      <c r="J41" s="71">
        <v>3</v>
      </c>
      <c r="K41" s="71">
        <v>0</v>
      </c>
      <c r="L41" s="71">
        <v>2</v>
      </c>
      <c r="M41" s="71">
        <v>1</v>
      </c>
      <c r="N41" s="71">
        <v>1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f>+SUM(C41:S41)</f>
        <v>12</v>
      </c>
      <c r="U41" s="72">
        <f>T41/$T$47</f>
        <v>4.5454545454545456E-2</v>
      </c>
      <c r="V41" s="3"/>
    </row>
    <row r="42" spans="1:22" x14ac:dyDescent="0.25">
      <c r="A42" s="75">
        <v>32</v>
      </c>
      <c r="B42" s="64" t="s">
        <v>33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1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71">
        <f>+SUM(C42:S42)</f>
        <v>1</v>
      </c>
      <c r="U42" s="70">
        <f>T42/$T$47</f>
        <v>3.787878787878788E-3</v>
      </c>
      <c r="V42" s="3"/>
    </row>
    <row r="43" spans="1:22" x14ac:dyDescent="0.25">
      <c r="A43" s="66">
        <v>33</v>
      </c>
      <c r="B43" s="66" t="s">
        <v>115</v>
      </c>
      <c r="C43" s="71">
        <v>0</v>
      </c>
      <c r="D43" s="71">
        <v>1</v>
      </c>
      <c r="E43" s="71">
        <v>1</v>
      </c>
      <c r="F43" s="71">
        <v>0</v>
      </c>
      <c r="G43" s="71">
        <v>1</v>
      </c>
      <c r="H43" s="71">
        <v>0</v>
      </c>
      <c r="I43" s="71">
        <v>0</v>
      </c>
      <c r="J43" s="71">
        <v>0</v>
      </c>
      <c r="K43" s="71">
        <v>0</v>
      </c>
      <c r="L43" s="71">
        <v>4</v>
      </c>
      <c r="M43" s="71">
        <v>1</v>
      </c>
      <c r="N43" s="71">
        <v>1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f>+SUM(C43:S43)</f>
        <v>9</v>
      </c>
      <c r="U43" s="72">
        <f>T43/$T$47</f>
        <v>3.4090909090909088E-2</v>
      </c>
      <c r="V43" s="3"/>
    </row>
    <row r="44" spans="1:22" x14ac:dyDescent="0.25">
      <c r="A44" s="75">
        <v>34</v>
      </c>
      <c r="B44" s="64" t="s">
        <v>35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1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71">
        <f>+SUM(C44:S44)</f>
        <v>1</v>
      </c>
      <c r="U44" s="70">
        <f>T44/$T$47</f>
        <v>3.787878787878788E-3</v>
      </c>
      <c r="V44" s="3"/>
    </row>
    <row r="45" spans="1:22" x14ac:dyDescent="0.25">
      <c r="A45" s="66">
        <v>35</v>
      </c>
      <c r="B45" s="66" t="s">
        <v>36</v>
      </c>
      <c r="C45" s="71">
        <v>0</v>
      </c>
      <c r="D45" s="71">
        <v>0</v>
      </c>
      <c r="E45" s="71">
        <v>1</v>
      </c>
      <c r="F45" s="71">
        <v>0</v>
      </c>
      <c r="G45" s="71">
        <v>1</v>
      </c>
      <c r="H45" s="71">
        <v>0</v>
      </c>
      <c r="I45" s="71">
        <v>0</v>
      </c>
      <c r="J45" s="71">
        <v>1</v>
      </c>
      <c r="K45" s="71">
        <v>0</v>
      </c>
      <c r="L45" s="71">
        <v>1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f>+SUM(C45:S45)</f>
        <v>4</v>
      </c>
      <c r="U45" s="72">
        <f>T45/$T$47</f>
        <v>1.5151515151515152E-2</v>
      </c>
      <c r="V45" s="3"/>
    </row>
    <row r="46" spans="1:22" x14ac:dyDescent="0.25">
      <c r="A46" s="75">
        <v>36</v>
      </c>
      <c r="B46" s="64" t="s">
        <v>177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1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71">
        <f>+SUM(C46:S46)</f>
        <v>1</v>
      </c>
      <c r="U46" s="70">
        <f>T46/$T$47</f>
        <v>3.787878787878788E-3</v>
      </c>
      <c r="V46" s="3"/>
    </row>
    <row r="47" spans="1:22" x14ac:dyDescent="0.25">
      <c r="A47" s="82" t="s">
        <v>38</v>
      </c>
      <c r="B47" s="83"/>
      <c r="C47" s="74">
        <f>+SUM(C11:C46)</f>
        <v>8</v>
      </c>
      <c r="D47" s="74">
        <f t="shared" ref="D47:S47" si="1">+SUM(D11:D46)</f>
        <v>10</v>
      </c>
      <c r="E47" s="74">
        <f t="shared" si="1"/>
        <v>20</v>
      </c>
      <c r="F47" s="74">
        <f t="shared" si="1"/>
        <v>10</v>
      </c>
      <c r="G47" s="74">
        <f t="shared" si="1"/>
        <v>16</v>
      </c>
      <c r="H47" s="74">
        <f t="shared" si="1"/>
        <v>5</v>
      </c>
      <c r="I47" s="74">
        <f t="shared" si="1"/>
        <v>24</v>
      </c>
      <c r="J47" s="74">
        <f t="shared" si="1"/>
        <v>24</v>
      </c>
      <c r="K47" s="74">
        <f t="shared" si="1"/>
        <v>4</v>
      </c>
      <c r="L47" s="74">
        <f t="shared" si="1"/>
        <v>56</v>
      </c>
      <c r="M47" s="74">
        <f t="shared" si="1"/>
        <v>15</v>
      </c>
      <c r="N47" s="74">
        <f t="shared" si="1"/>
        <v>25</v>
      </c>
      <c r="O47" s="74">
        <f t="shared" si="1"/>
        <v>16</v>
      </c>
      <c r="P47" s="74">
        <f t="shared" si="1"/>
        <v>8</v>
      </c>
      <c r="Q47" s="74">
        <f t="shared" si="1"/>
        <v>12</v>
      </c>
      <c r="R47" s="74">
        <f t="shared" si="1"/>
        <v>2</v>
      </c>
      <c r="S47" s="74">
        <f t="shared" si="1"/>
        <v>9</v>
      </c>
      <c r="T47" s="74">
        <f>+SUM(T11:T46)</f>
        <v>264</v>
      </c>
      <c r="U47" s="70">
        <f>T47/$T$47</f>
        <v>1</v>
      </c>
    </row>
    <row r="48" spans="1:22" x14ac:dyDescent="0.2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2" x14ac:dyDescent="0.25">
      <c r="A49" s="84" t="s">
        <v>117</v>
      </c>
      <c r="B49" s="84"/>
    </row>
    <row r="50" spans="1:2" ht="17.25" x14ac:dyDescent="0.25">
      <c r="A50" s="19"/>
    </row>
    <row r="51" spans="1:2" x14ac:dyDescent="0.25">
      <c r="A51"/>
    </row>
    <row r="52" spans="1:2" x14ac:dyDescent="0.25">
      <c r="A52" s="20"/>
    </row>
    <row r="53" spans="1:2" x14ac:dyDescent="0.25">
      <c r="A53" s="84"/>
      <c r="B53" s="84"/>
    </row>
  </sheetData>
  <sortState ref="B12:U46">
    <sortCondition ref="B11"/>
  </sortState>
  <mergeCells count="3">
    <mergeCell ref="A47:B47"/>
    <mergeCell ref="A53:B53"/>
    <mergeCell ref="A49:B49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7:V51"/>
  <sheetViews>
    <sheetView topLeftCell="A9" workbookViewId="0">
      <selection activeCell="T29" sqref="T29"/>
    </sheetView>
  </sheetViews>
  <sheetFormatPr baseColWidth="10" defaultRowHeight="15" x14ac:dyDescent="0.25"/>
  <cols>
    <col min="1" max="1" width="8" customWidth="1"/>
    <col min="2" max="2" width="25.42578125" customWidth="1"/>
    <col min="3" max="3" width="6.140625" bestFit="1" customWidth="1"/>
    <col min="4" max="11" width="5.7109375" bestFit="1" customWidth="1"/>
    <col min="12" max="12" width="6.5703125" bestFit="1" customWidth="1"/>
    <col min="13" max="14" width="5.7109375" bestFit="1" customWidth="1"/>
    <col min="15" max="15" width="6.5703125" bestFit="1" customWidth="1"/>
    <col min="16" max="19" width="5.7109375" bestFit="1" customWidth="1"/>
    <col min="20" max="20" width="7.7109375" bestFit="1" customWidth="1"/>
    <col min="21" max="21" width="12.7109375" customWidth="1"/>
    <col min="257" max="257" width="8" customWidth="1"/>
    <col min="258" max="258" width="25.42578125" customWidth="1"/>
    <col min="259" max="259" width="6.140625" bestFit="1" customWidth="1"/>
    <col min="260" max="267" width="5.7109375" bestFit="1" customWidth="1"/>
    <col min="268" max="268" width="6.5703125" bestFit="1" customWidth="1"/>
    <col min="269" max="270" width="5.7109375" bestFit="1" customWidth="1"/>
    <col min="271" max="271" width="6.5703125" bestFit="1" customWidth="1"/>
    <col min="272" max="275" width="5.7109375" bestFit="1" customWidth="1"/>
    <col min="276" max="276" width="7.7109375" bestFit="1" customWidth="1"/>
    <col min="277" max="277" width="12.7109375" customWidth="1"/>
    <col min="513" max="513" width="8" customWidth="1"/>
    <col min="514" max="514" width="25.42578125" customWidth="1"/>
    <col min="515" max="515" width="6.140625" bestFit="1" customWidth="1"/>
    <col min="516" max="523" width="5.7109375" bestFit="1" customWidth="1"/>
    <col min="524" max="524" width="6.5703125" bestFit="1" customWidth="1"/>
    <col min="525" max="526" width="5.7109375" bestFit="1" customWidth="1"/>
    <col min="527" max="527" width="6.5703125" bestFit="1" customWidth="1"/>
    <col min="528" max="531" width="5.7109375" bestFit="1" customWidth="1"/>
    <col min="532" max="532" width="7.7109375" bestFit="1" customWidth="1"/>
    <col min="533" max="533" width="12.7109375" customWidth="1"/>
    <col min="769" max="769" width="8" customWidth="1"/>
    <col min="770" max="770" width="25.42578125" customWidth="1"/>
    <col min="771" max="771" width="6.140625" bestFit="1" customWidth="1"/>
    <col min="772" max="779" width="5.7109375" bestFit="1" customWidth="1"/>
    <col min="780" max="780" width="6.5703125" bestFit="1" customWidth="1"/>
    <col min="781" max="782" width="5.7109375" bestFit="1" customWidth="1"/>
    <col min="783" max="783" width="6.5703125" bestFit="1" customWidth="1"/>
    <col min="784" max="787" width="5.7109375" bestFit="1" customWidth="1"/>
    <col min="788" max="788" width="7.7109375" bestFit="1" customWidth="1"/>
    <col min="789" max="789" width="12.7109375" customWidth="1"/>
    <col min="1025" max="1025" width="8" customWidth="1"/>
    <col min="1026" max="1026" width="25.42578125" customWidth="1"/>
    <col min="1027" max="1027" width="6.140625" bestFit="1" customWidth="1"/>
    <col min="1028" max="1035" width="5.7109375" bestFit="1" customWidth="1"/>
    <col min="1036" max="1036" width="6.5703125" bestFit="1" customWidth="1"/>
    <col min="1037" max="1038" width="5.7109375" bestFit="1" customWidth="1"/>
    <col min="1039" max="1039" width="6.5703125" bestFit="1" customWidth="1"/>
    <col min="1040" max="1043" width="5.7109375" bestFit="1" customWidth="1"/>
    <col min="1044" max="1044" width="7.7109375" bestFit="1" customWidth="1"/>
    <col min="1045" max="1045" width="12.7109375" customWidth="1"/>
    <col min="1281" max="1281" width="8" customWidth="1"/>
    <col min="1282" max="1282" width="25.42578125" customWidth="1"/>
    <col min="1283" max="1283" width="6.140625" bestFit="1" customWidth="1"/>
    <col min="1284" max="1291" width="5.7109375" bestFit="1" customWidth="1"/>
    <col min="1292" max="1292" width="6.5703125" bestFit="1" customWidth="1"/>
    <col min="1293" max="1294" width="5.7109375" bestFit="1" customWidth="1"/>
    <col min="1295" max="1295" width="6.5703125" bestFit="1" customWidth="1"/>
    <col min="1296" max="1299" width="5.7109375" bestFit="1" customWidth="1"/>
    <col min="1300" max="1300" width="7.7109375" bestFit="1" customWidth="1"/>
    <col min="1301" max="1301" width="12.7109375" customWidth="1"/>
    <col min="1537" max="1537" width="8" customWidth="1"/>
    <col min="1538" max="1538" width="25.42578125" customWidth="1"/>
    <col min="1539" max="1539" width="6.140625" bestFit="1" customWidth="1"/>
    <col min="1540" max="1547" width="5.7109375" bestFit="1" customWidth="1"/>
    <col min="1548" max="1548" width="6.5703125" bestFit="1" customWidth="1"/>
    <col min="1549" max="1550" width="5.7109375" bestFit="1" customWidth="1"/>
    <col min="1551" max="1551" width="6.5703125" bestFit="1" customWidth="1"/>
    <col min="1552" max="1555" width="5.7109375" bestFit="1" customWidth="1"/>
    <col min="1556" max="1556" width="7.7109375" bestFit="1" customWidth="1"/>
    <col min="1557" max="1557" width="12.7109375" customWidth="1"/>
    <col min="1793" max="1793" width="8" customWidth="1"/>
    <col min="1794" max="1794" width="25.42578125" customWidth="1"/>
    <col min="1795" max="1795" width="6.140625" bestFit="1" customWidth="1"/>
    <col min="1796" max="1803" width="5.7109375" bestFit="1" customWidth="1"/>
    <col min="1804" max="1804" width="6.5703125" bestFit="1" customWidth="1"/>
    <col min="1805" max="1806" width="5.7109375" bestFit="1" customWidth="1"/>
    <col min="1807" max="1807" width="6.5703125" bestFit="1" customWidth="1"/>
    <col min="1808" max="1811" width="5.7109375" bestFit="1" customWidth="1"/>
    <col min="1812" max="1812" width="7.7109375" bestFit="1" customWidth="1"/>
    <col min="1813" max="1813" width="12.7109375" customWidth="1"/>
    <col min="2049" max="2049" width="8" customWidth="1"/>
    <col min="2050" max="2050" width="25.42578125" customWidth="1"/>
    <col min="2051" max="2051" width="6.140625" bestFit="1" customWidth="1"/>
    <col min="2052" max="2059" width="5.7109375" bestFit="1" customWidth="1"/>
    <col min="2060" max="2060" width="6.5703125" bestFit="1" customWidth="1"/>
    <col min="2061" max="2062" width="5.7109375" bestFit="1" customWidth="1"/>
    <col min="2063" max="2063" width="6.5703125" bestFit="1" customWidth="1"/>
    <col min="2064" max="2067" width="5.7109375" bestFit="1" customWidth="1"/>
    <col min="2068" max="2068" width="7.7109375" bestFit="1" customWidth="1"/>
    <col min="2069" max="2069" width="12.7109375" customWidth="1"/>
    <col min="2305" max="2305" width="8" customWidth="1"/>
    <col min="2306" max="2306" width="25.42578125" customWidth="1"/>
    <col min="2307" max="2307" width="6.140625" bestFit="1" customWidth="1"/>
    <col min="2308" max="2315" width="5.7109375" bestFit="1" customWidth="1"/>
    <col min="2316" max="2316" width="6.5703125" bestFit="1" customWidth="1"/>
    <col min="2317" max="2318" width="5.7109375" bestFit="1" customWidth="1"/>
    <col min="2319" max="2319" width="6.5703125" bestFit="1" customWidth="1"/>
    <col min="2320" max="2323" width="5.7109375" bestFit="1" customWidth="1"/>
    <col min="2324" max="2324" width="7.7109375" bestFit="1" customWidth="1"/>
    <col min="2325" max="2325" width="12.7109375" customWidth="1"/>
    <col min="2561" max="2561" width="8" customWidth="1"/>
    <col min="2562" max="2562" width="25.42578125" customWidth="1"/>
    <col min="2563" max="2563" width="6.140625" bestFit="1" customWidth="1"/>
    <col min="2564" max="2571" width="5.7109375" bestFit="1" customWidth="1"/>
    <col min="2572" max="2572" width="6.5703125" bestFit="1" customWidth="1"/>
    <col min="2573" max="2574" width="5.7109375" bestFit="1" customWidth="1"/>
    <col min="2575" max="2575" width="6.5703125" bestFit="1" customWidth="1"/>
    <col min="2576" max="2579" width="5.7109375" bestFit="1" customWidth="1"/>
    <col min="2580" max="2580" width="7.7109375" bestFit="1" customWidth="1"/>
    <col min="2581" max="2581" width="12.7109375" customWidth="1"/>
    <col min="2817" max="2817" width="8" customWidth="1"/>
    <col min="2818" max="2818" width="25.42578125" customWidth="1"/>
    <col min="2819" max="2819" width="6.140625" bestFit="1" customWidth="1"/>
    <col min="2820" max="2827" width="5.7109375" bestFit="1" customWidth="1"/>
    <col min="2828" max="2828" width="6.5703125" bestFit="1" customWidth="1"/>
    <col min="2829" max="2830" width="5.7109375" bestFit="1" customWidth="1"/>
    <col min="2831" max="2831" width="6.5703125" bestFit="1" customWidth="1"/>
    <col min="2832" max="2835" width="5.7109375" bestFit="1" customWidth="1"/>
    <col min="2836" max="2836" width="7.7109375" bestFit="1" customWidth="1"/>
    <col min="2837" max="2837" width="12.7109375" customWidth="1"/>
    <col min="3073" max="3073" width="8" customWidth="1"/>
    <col min="3074" max="3074" width="25.42578125" customWidth="1"/>
    <col min="3075" max="3075" width="6.140625" bestFit="1" customWidth="1"/>
    <col min="3076" max="3083" width="5.7109375" bestFit="1" customWidth="1"/>
    <col min="3084" max="3084" width="6.5703125" bestFit="1" customWidth="1"/>
    <col min="3085" max="3086" width="5.7109375" bestFit="1" customWidth="1"/>
    <col min="3087" max="3087" width="6.5703125" bestFit="1" customWidth="1"/>
    <col min="3088" max="3091" width="5.7109375" bestFit="1" customWidth="1"/>
    <col min="3092" max="3092" width="7.7109375" bestFit="1" customWidth="1"/>
    <col min="3093" max="3093" width="12.7109375" customWidth="1"/>
    <col min="3329" max="3329" width="8" customWidth="1"/>
    <col min="3330" max="3330" width="25.42578125" customWidth="1"/>
    <col min="3331" max="3331" width="6.140625" bestFit="1" customWidth="1"/>
    <col min="3332" max="3339" width="5.7109375" bestFit="1" customWidth="1"/>
    <col min="3340" max="3340" width="6.5703125" bestFit="1" customWidth="1"/>
    <col min="3341" max="3342" width="5.7109375" bestFit="1" customWidth="1"/>
    <col min="3343" max="3343" width="6.5703125" bestFit="1" customWidth="1"/>
    <col min="3344" max="3347" width="5.7109375" bestFit="1" customWidth="1"/>
    <col min="3348" max="3348" width="7.7109375" bestFit="1" customWidth="1"/>
    <col min="3349" max="3349" width="12.7109375" customWidth="1"/>
    <col min="3585" max="3585" width="8" customWidth="1"/>
    <col min="3586" max="3586" width="25.42578125" customWidth="1"/>
    <col min="3587" max="3587" width="6.140625" bestFit="1" customWidth="1"/>
    <col min="3588" max="3595" width="5.7109375" bestFit="1" customWidth="1"/>
    <col min="3596" max="3596" width="6.5703125" bestFit="1" customWidth="1"/>
    <col min="3597" max="3598" width="5.7109375" bestFit="1" customWidth="1"/>
    <col min="3599" max="3599" width="6.5703125" bestFit="1" customWidth="1"/>
    <col min="3600" max="3603" width="5.7109375" bestFit="1" customWidth="1"/>
    <col min="3604" max="3604" width="7.7109375" bestFit="1" customWidth="1"/>
    <col min="3605" max="3605" width="12.7109375" customWidth="1"/>
    <col min="3841" max="3841" width="8" customWidth="1"/>
    <col min="3842" max="3842" width="25.42578125" customWidth="1"/>
    <col min="3843" max="3843" width="6.140625" bestFit="1" customWidth="1"/>
    <col min="3844" max="3851" width="5.7109375" bestFit="1" customWidth="1"/>
    <col min="3852" max="3852" width="6.5703125" bestFit="1" customWidth="1"/>
    <col min="3853" max="3854" width="5.7109375" bestFit="1" customWidth="1"/>
    <col min="3855" max="3855" width="6.5703125" bestFit="1" customWidth="1"/>
    <col min="3856" max="3859" width="5.7109375" bestFit="1" customWidth="1"/>
    <col min="3860" max="3860" width="7.7109375" bestFit="1" customWidth="1"/>
    <col min="3861" max="3861" width="12.7109375" customWidth="1"/>
    <col min="4097" max="4097" width="8" customWidth="1"/>
    <col min="4098" max="4098" width="25.42578125" customWidth="1"/>
    <col min="4099" max="4099" width="6.140625" bestFit="1" customWidth="1"/>
    <col min="4100" max="4107" width="5.7109375" bestFit="1" customWidth="1"/>
    <col min="4108" max="4108" width="6.5703125" bestFit="1" customWidth="1"/>
    <col min="4109" max="4110" width="5.7109375" bestFit="1" customWidth="1"/>
    <col min="4111" max="4111" width="6.5703125" bestFit="1" customWidth="1"/>
    <col min="4112" max="4115" width="5.7109375" bestFit="1" customWidth="1"/>
    <col min="4116" max="4116" width="7.7109375" bestFit="1" customWidth="1"/>
    <col min="4117" max="4117" width="12.7109375" customWidth="1"/>
    <col min="4353" max="4353" width="8" customWidth="1"/>
    <col min="4354" max="4354" width="25.42578125" customWidth="1"/>
    <col min="4355" max="4355" width="6.140625" bestFit="1" customWidth="1"/>
    <col min="4356" max="4363" width="5.7109375" bestFit="1" customWidth="1"/>
    <col min="4364" max="4364" width="6.5703125" bestFit="1" customWidth="1"/>
    <col min="4365" max="4366" width="5.7109375" bestFit="1" customWidth="1"/>
    <col min="4367" max="4367" width="6.5703125" bestFit="1" customWidth="1"/>
    <col min="4368" max="4371" width="5.7109375" bestFit="1" customWidth="1"/>
    <col min="4372" max="4372" width="7.7109375" bestFit="1" customWidth="1"/>
    <col min="4373" max="4373" width="12.7109375" customWidth="1"/>
    <col min="4609" max="4609" width="8" customWidth="1"/>
    <col min="4610" max="4610" width="25.42578125" customWidth="1"/>
    <col min="4611" max="4611" width="6.140625" bestFit="1" customWidth="1"/>
    <col min="4612" max="4619" width="5.7109375" bestFit="1" customWidth="1"/>
    <col min="4620" max="4620" width="6.5703125" bestFit="1" customWidth="1"/>
    <col min="4621" max="4622" width="5.7109375" bestFit="1" customWidth="1"/>
    <col min="4623" max="4623" width="6.5703125" bestFit="1" customWidth="1"/>
    <col min="4624" max="4627" width="5.7109375" bestFit="1" customWidth="1"/>
    <col min="4628" max="4628" width="7.7109375" bestFit="1" customWidth="1"/>
    <col min="4629" max="4629" width="12.7109375" customWidth="1"/>
    <col min="4865" max="4865" width="8" customWidth="1"/>
    <col min="4866" max="4866" width="25.42578125" customWidth="1"/>
    <col min="4867" max="4867" width="6.140625" bestFit="1" customWidth="1"/>
    <col min="4868" max="4875" width="5.7109375" bestFit="1" customWidth="1"/>
    <col min="4876" max="4876" width="6.5703125" bestFit="1" customWidth="1"/>
    <col min="4877" max="4878" width="5.7109375" bestFit="1" customWidth="1"/>
    <col min="4879" max="4879" width="6.5703125" bestFit="1" customWidth="1"/>
    <col min="4880" max="4883" width="5.7109375" bestFit="1" customWidth="1"/>
    <col min="4884" max="4884" width="7.7109375" bestFit="1" customWidth="1"/>
    <col min="4885" max="4885" width="12.7109375" customWidth="1"/>
    <col min="5121" max="5121" width="8" customWidth="1"/>
    <col min="5122" max="5122" width="25.42578125" customWidth="1"/>
    <col min="5123" max="5123" width="6.140625" bestFit="1" customWidth="1"/>
    <col min="5124" max="5131" width="5.7109375" bestFit="1" customWidth="1"/>
    <col min="5132" max="5132" width="6.5703125" bestFit="1" customWidth="1"/>
    <col min="5133" max="5134" width="5.7109375" bestFit="1" customWidth="1"/>
    <col min="5135" max="5135" width="6.5703125" bestFit="1" customWidth="1"/>
    <col min="5136" max="5139" width="5.7109375" bestFit="1" customWidth="1"/>
    <col min="5140" max="5140" width="7.7109375" bestFit="1" customWidth="1"/>
    <col min="5141" max="5141" width="12.7109375" customWidth="1"/>
    <col min="5377" max="5377" width="8" customWidth="1"/>
    <col min="5378" max="5378" width="25.42578125" customWidth="1"/>
    <col min="5379" max="5379" width="6.140625" bestFit="1" customWidth="1"/>
    <col min="5380" max="5387" width="5.7109375" bestFit="1" customWidth="1"/>
    <col min="5388" max="5388" width="6.5703125" bestFit="1" customWidth="1"/>
    <col min="5389" max="5390" width="5.7109375" bestFit="1" customWidth="1"/>
    <col min="5391" max="5391" width="6.5703125" bestFit="1" customWidth="1"/>
    <col min="5392" max="5395" width="5.7109375" bestFit="1" customWidth="1"/>
    <col min="5396" max="5396" width="7.7109375" bestFit="1" customWidth="1"/>
    <col min="5397" max="5397" width="12.7109375" customWidth="1"/>
    <col min="5633" max="5633" width="8" customWidth="1"/>
    <col min="5634" max="5634" width="25.42578125" customWidth="1"/>
    <col min="5635" max="5635" width="6.140625" bestFit="1" customWidth="1"/>
    <col min="5636" max="5643" width="5.7109375" bestFit="1" customWidth="1"/>
    <col min="5644" max="5644" width="6.5703125" bestFit="1" customWidth="1"/>
    <col min="5645" max="5646" width="5.7109375" bestFit="1" customWidth="1"/>
    <col min="5647" max="5647" width="6.5703125" bestFit="1" customWidth="1"/>
    <col min="5648" max="5651" width="5.7109375" bestFit="1" customWidth="1"/>
    <col min="5652" max="5652" width="7.7109375" bestFit="1" customWidth="1"/>
    <col min="5653" max="5653" width="12.7109375" customWidth="1"/>
    <col min="5889" max="5889" width="8" customWidth="1"/>
    <col min="5890" max="5890" width="25.42578125" customWidth="1"/>
    <col min="5891" max="5891" width="6.140625" bestFit="1" customWidth="1"/>
    <col min="5892" max="5899" width="5.7109375" bestFit="1" customWidth="1"/>
    <col min="5900" max="5900" width="6.5703125" bestFit="1" customWidth="1"/>
    <col min="5901" max="5902" width="5.7109375" bestFit="1" customWidth="1"/>
    <col min="5903" max="5903" width="6.5703125" bestFit="1" customWidth="1"/>
    <col min="5904" max="5907" width="5.7109375" bestFit="1" customWidth="1"/>
    <col min="5908" max="5908" width="7.7109375" bestFit="1" customWidth="1"/>
    <col min="5909" max="5909" width="12.7109375" customWidth="1"/>
    <col min="6145" max="6145" width="8" customWidth="1"/>
    <col min="6146" max="6146" width="25.42578125" customWidth="1"/>
    <col min="6147" max="6147" width="6.140625" bestFit="1" customWidth="1"/>
    <col min="6148" max="6155" width="5.7109375" bestFit="1" customWidth="1"/>
    <col min="6156" max="6156" width="6.5703125" bestFit="1" customWidth="1"/>
    <col min="6157" max="6158" width="5.7109375" bestFit="1" customWidth="1"/>
    <col min="6159" max="6159" width="6.5703125" bestFit="1" customWidth="1"/>
    <col min="6160" max="6163" width="5.7109375" bestFit="1" customWidth="1"/>
    <col min="6164" max="6164" width="7.7109375" bestFit="1" customWidth="1"/>
    <col min="6165" max="6165" width="12.7109375" customWidth="1"/>
    <col min="6401" max="6401" width="8" customWidth="1"/>
    <col min="6402" max="6402" width="25.42578125" customWidth="1"/>
    <col min="6403" max="6403" width="6.140625" bestFit="1" customWidth="1"/>
    <col min="6404" max="6411" width="5.7109375" bestFit="1" customWidth="1"/>
    <col min="6412" max="6412" width="6.5703125" bestFit="1" customWidth="1"/>
    <col min="6413" max="6414" width="5.7109375" bestFit="1" customWidth="1"/>
    <col min="6415" max="6415" width="6.5703125" bestFit="1" customWidth="1"/>
    <col min="6416" max="6419" width="5.7109375" bestFit="1" customWidth="1"/>
    <col min="6420" max="6420" width="7.7109375" bestFit="1" customWidth="1"/>
    <col min="6421" max="6421" width="12.7109375" customWidth="1"/>
    <col min="6657" max="6657" width="8" customWidth="1"/>
    <col min="6658" max="6658" width="25.42578125" customWidth="1"/>
    <col min="6659" max="6659" width="6.140625" bestFit="1" customWidth="1"/>
    <col min="6660" max="6667" width="5.7109375" bestFit="1" customWidth="1"/>
    <col min="6668" max="6668" width="6.5703125" bestFit="1" customWidth="1"/>
    <col min="6669" max="6670" width="5.7109375" bestFit="1" customWidth="1"/>
    <col min="6671" max="6671" width="6.5703125" bestFit="1" customWidth="1"/>
    <col min="6672" max="6675" width="5.7109375" bestFit="1" customWidth="1"/>
    <col min="6676" max="6676" width="7.7109375" bestFit="1" customWidth="1"/>
    <col min="6677" max="6677" width="12.7109375" customWidth="1"/>
    <col min="6913" max="6913" width="8" customWidth="1"/>
    <col min="6914" max="6914" width="25.42578125" customWidth="1"/>
    <col min="6915" max="6915" width="6.140625" bestFit="1" customWidth="1"/>
    <col min="6916" max="6923" width="5.7109375" bestFit="1" customWidth="1"/>
    <col min="6924" max="6924" width="6.5703125" bestFit="1" customWidth="1"/>
    <col min="6925" max="6926" width="5.7109375" bestFit="1" customWidth="1"/>
    <col min="6927" max="6927" width="6.5703125" bestFit="1" customWidth="1"/>
    <col min="6928" max="6931" width="5.7109375" bestFit="1" customWidth="1"/>
    <col min="6932" max="6932" width="7.7109375" bestFit="1" customWidth="1"/>
    <col min="6933" max="6933" width="12.7109375" customWidth="1"/>
    <col min="7169" max="7169" width="8" customWidth="1"/>
    <col min="7170" max="7170" width="25.42578125" customWidth="1"/>
    <col min="7171" max="7171" width="6.140625" bestFit="1" customWidth="1"/>
    <col min="7172" max="7179" width="5.7109375" bestFit="1" customWidth="1"/>
    <col min="7180" max="7180" width="6.5703125" bestFit="1" customWidth="1"/>
    <col min="7181" max="7182" width="5.7109375" bestFit="1" customWidth="1"/>
    <col min="7183" max="7183" width="6.5703125" bestFit="1" customWidth="1"/>
    <col min="7184" max="7187" width="5.7109375" bestFit="1" customWidth="1"/>
    <col min="7188" max="7188" width="7.7109375" bestFit="1" customWidth="1"/>
    <col min="7189" max="7189" width="12.7109375" customWidth="1"/>
    <col min="7425" max="7425" width="8" customWidth="1"/>
    <col min="7426" max="7426" width="25.42578125" customWidth="1"/>
    <col min="7427" max="7427" width="6.140625" bestFit="1" customWidth="1"/>
    <col min="7428" max="7435" width="5.7109375" bestFit="1" customWidth="1"/>
    <col min="7436" max="7436" width="6.5703125" bestFit="1" customWidth="1"/>
    <col min="7437" max="7438" width="5.7109375" bestFit="1" customWidth="1"/>
    <col min="7439" max="7439" width="6.5703125" bestFit="1" customWidth="1"/>
    <col min="7440" max="7443" width="5.7109375" bestFit="1" customWidth="1"/>
    <col min="7444" max="7444" width="7.7109375" bestFit="1" customWidth="1"/>
    <col min="7445" max="7445" width="12.7109375" customWidth="1"/>
    <col min="7681" max="7681" width="8" customWidth="1"/>
    <col min="7682" max="7682" width="25.42578125" customWidth="1"/>
    <col min="7683" max="7683" width="6.140625" bestFit="1" customWidth="1"/>
    <col min="7684" max="7691" width="5.7109375" bestFit="1" customWidth="1"/>
    <col min="7692" max="7692" width="6.5703125" bestFit="1" customWidth="1"/>
    <col min="7693" max="7694" width="5.7109375" bestFit="1" customWidth="1"/>
    <col min="7695" max="7695" width="6.5703125" bestFit="1" customWidth="1"/>
    <col min="7696" max="7699" width="5.7109375" bestFit="1" customWidth="1"/>
    <col min="7700" max="7700" width="7.7109375" bestFit="1" customWidth="1"/>
    <col min="7701" max="7701" width="12.7109375" customWidth="1"/>
    <col min="7937" max="7937" width="8" customWidth="1"/>
    <col min="7938" max="7938" width="25.42578125" customWidth="1"/>
    <col min="7939" max="7939" width="6.140625" bestFit="1" customWidth="1"/>
    <col min="7940" max="7947" width="5.7109375" bestFit="1" customWidth="1"/>
    <col min="7948" max="7948" width="6.5703125" bestFit="1" customWidth="1"/>
    <col min="7949" max="7950" width="5.7109375" bestFit="1" customWidth="1"/>
    <col min="7951" max="7951" width="6.5703125" bestFit="1" customWidth="1"/>
    <col min="7952" max="7955" width="5.7109375" bestFit="1" customWidth="1"/>
    <col min="7956" max="7956" width="7.7109375" bestFit="1" customWidth="1"/>
    <col min="7957" max="7957" width="12.7109375" customWidth="1"/>
    <col min="8193" max="8193" width="8" customWidth="1"/>
    <col min="8194" max="8194" width="25.42578125" customWidth="1"/>
    <col min="8195" max="8195" width="6.140625" bestFit="1" customWidth="1"/>
    <col min="8196" max="8203" width="5.7109375" bestFit="1" customWidth="1"/>
    <col min="8204" max="8204" width="6.5703125" bestFit="1" customWidth="1"/>
    <col min="8205" max="8206" width="5.7109375" bestFit="1" customWidth="1"/>
    <col min="8207" max="8207" width="6.5703125" bestFit="1" customWidth="1"/>
    <col min="8208" max="8211" width="5.7109375" bestFit="1" customWidth="1"/>
    <col min="8212" max="8212" width="7.7109375" bestFit="1" customWidth="1"/>
    <col min="8213" max="8213" width="12.7109375" customWidth="1"/>
    <col min="8449" max="8449" width="8" customWidth="1"/>
    <col min="8450" max="8450" width="25.42578125" customWidth="1"/>
    <col min="8451" max="8451" width="6.140625" bestFit="1" customWidth="1"/>
    <col min="8452" max="8459" width="5.7109375" bestFit="1" customWidth="1"/>
    <col min="8460" max="8460" width="6.5703125" bestFit="1" customWidth="1"/>
    <col min="8461" max="8462" width="5.7109375" bestFit="1" customWidth="1"/>
    <col min="8463" max="8463" width="6.5703125" bestFit="1" customWidth="1"/>
    <col min="8464" max="8467" width="5.7109375" bestFit="1" customWidth="1"/>
    <col min="8468" max="8468" width="7.7109375" bestFit="1" customWidth="1"/>
    <col min="8469" max="8469" width="12.7109375" customWidth="1"/>
    <col min="8705" max="8705" width="8" customWidth="1"/>
    <col min="8706" max="8706" width="25.42578125" customWidth="1"/>
    <col min="8707" max="8707" width="6.140625" bestFit="1" customWidth="1"/>
    <col min="8708" max="8715" width="5.7109375" bestFit="1" customWidth="1"/>
    <col min="8716" max="8716" width="6.5703125" bestFit="1" customWidth="1"/>
    <col min="8717" max="8718" width="5.7109375" bestFit="1" customWidth="1"/>
    <col min="8719" max="8719" width="6.5703125" bestFit="1" customWidth="1"/>
    <col min="8720" max="8723" width="5.7109375" bestFit="1" customWidth="1"/>
    <col min="8724" max="8724" width="7.7109375" bestFit="1" customWidth="1"/>
    <col min="8725" max="8725" width="12.7109375" customWidth="1"/>
    <col min="8961" max="8961" width="8" customWidth="1"/>
    <col min="8962" max="8962" width="25.42578125" customWidth="1"/>
    <col min="8963" max="8963" width="6.140625" bestFit="1" customWidth="1"/>
    <col min="8964" max="8971" width="5.7109375" bestFit="1" customWidth="1"/>
    <col min="8972" max="8972" width="6.5703125" bestFit="1" customWidth="1"/>
    <col min="8973" max="8974" width="5.7109375" bestFit="1" customWidth="1"/>
    <col min="8975" max="8975" width="6.5703125" bestFit="1" customWidth="1"/>
    <col min="8976" max="8979" width="5.7109375" bestFit="1" customWidth="1"/>
    <col min="8980" max="8980" width="7.7109375" bestFit="1" customWidth="1"/>
    <col min="8981" max="8981" width="12.7109375" customWidth="1"/>
    <col min="9217" max="9217" width="8" customWidth="1"/>
    <col min="9218" max="9218" width="25.42578125" customWidth="1"/>
    <col min="9219" max="9219" width="6.140625" bestFit="1" customWidth="1"/>
    <col min="9220" max="9227" width="5.7109375" bestFit="1" customWidth="1"/>
    <col min="9228" max="9228" width="6.5703125" bestFit="1" customWidth="1"/>
    <col min="9229" max="9230" width="5.7109375" bestFit="1" customWidth="1"/>
    <col min="9231" max="9231" width="6.5703125" bestFit="1" customWidth="1"/>
    <col min="9232" max="9235" width="5.7109375" bestFit="1" customWidth="1"/>
    <col min="9236" max="9236" width="7.7109375" bestFit="1" customWidth="1"/>
    <col min="9237" max="9237" width="12.7109375" customWidth="1"/>
    <col min="9473" max="9473" width="8" customWidth="1"/>
    <col min="9474" max="9474" width="25.42578125" customWidth="1"/>
    <col min="9475" max="9475" width="6.140625" bestFit="1" customWidth="1"/>
    <col min="9476" max="9483" width="5.7109375" bestFit="1" customWidth="1"/>
    <col min="9484" max="9484" width="6.5703125" bestFit="1" customWidth="1"/>
    <col min="9485" max="9486" width="5.7109375" bestFit="1" customWidth="1"/>
    <col min="9487" max="9487" width="6.5703125" bestFit="1" customWidth="1"/>
    <col min="9488" max="9491" width="5.7109375" bestFit="1" customWidth="1"/>
    <col min="9492" max="9492" width="7.7109375" bestFit="1" customWidth="1"/>
    <col min="9493" max="9493" width="12.7109375" customWidth="1"/>
    <col min="9729" max="9729" width="8" customWidth="1"/>
    <col min="9730" max="9730" width="25.42578125" customWidth="1"/>
    <col min="9731" max="9731" width="6.140625" bestFit="1" customWidth="1"/>
    <col min="9732" max="9739" width="5.7109375" bestFit="1" customWidth="1"/>
    <col min="9740" max="9740" width="6.5703125" bestFit="1" customWidth="1"/>
    <col min="9741" max="9742" width="5.7109375" bestFit="1" customWidth="1"/>
    <col min="9743" max="9743" width="6.5703125" bestFit="1" customWidth="1"/>
    <col min="9744" max="9747" width="5.7109375" bestFit="1" customWidth="1"/>
    <col min="9748" max="9748" width="7.7109375" bestFit="1" customWidth="1"/>
    <col min="9749" max="9749" width="12.7109375" customWidth="1"/>
    <col min="9985" max="9985" width="8" customWidth="1"/>
    <col min="9986" max="9986" width="25.42578125" customWidth="1"/>
    <col min="9987" max="9987" width="6.140625" bestFit="1" customWidth="1"/>
    <col min="9988" max="9995" width="5.7109375" bestFit="1" customWidth="1"/>
    <col min="9996" max="9996" width="6.5703125" bestFit="1" customWidth="1"/>
    <col min="9997" max="9998" width="5.7109375" bestFit="1" customWidth="1"/>
    <col min="9999" max="9999" width="6.5703125" bestFit="1" customWidth="1"/>
    <col min="10000" max="10003" width="5.7109375" bestFit="1" customWidth="1"/>
    <col min="10004" max="10004" width="7.7109375" bestFit="1" customWidth="1"/>
    <col min="10005" max="10005" width="12.7109375" customWidth="1"/>
    <col min="10241" max="10241" width="8" customWidth="1"/>
    <col min="10242" max="10242" width="25.42578125" customWidth="1"/>
    <col min="10243" max="10243" width="6.140625" bestFit="1" customWidth="1"/>
    <col min="10244" max="10251" width="5.7109375" bestFit="1" customWidth="1"/>
    <col min="10252" max="10252" width="6.5703125" bestFit="1" customWidth="1"/>
    <col min="10253" max="10254" width="5.7109375" bestFit="1" customWidth="1"/>
    <col min="10255" max="10255" width="6.5703125" bestFit="1" customWidth="1"/>
    <col min="10256" max="10259" width="5.7109375" bestFit="1" customWidth="1"/>
    <col min="10260" max="10260" width="7.7109375" bestFit="1" customWidth="1"/>
    <col min="10261" max="10261" width="12.7109375" customWidth="1"/>
    <col min="10497" max="10497" width="8" customWidth="1"/>
    <col min="10498" max="10498" width="25.42578125" customWidth="1"/>
    <col min="10499" max="10499" width="6.140625" bestFit="1" customWidth="1"/>
    <col min="10500" max="10507" width="5.7109375" bestFit="1" customWidth="1"/>
    <col min="10508" max="10508" width="6.5703125" bestFit="1" customWidth="1"/>
    <col min="10509" max="10510" width="5.7109375" bestFit="1" customWidth="1"/>
    <col min="10511" max="10511" width="6.5703125" bestFit="1" customWidth="1"/>
    <col min="10512" max="10515" width="5.7109375" bestFit="1" customWidth="1"/>
    <col min="10516" max="10516" width="7.7109375" bestFit="1" customWidth="1"/>
    <col min="10517" max="10517" width="12.7109375" customWidth="1"/>
    <col min="10753" max="10753" width="8" customWidth="1"/>
    <col min="10754" max="10754" width="25.42578125" customWidth="1"/>
    <col min="10755" max="10755" width="6.140625" bestFit="1" customWidth="1"/>
    <col min="10756" max="10763" width="5.7109375" bestFit="1" customWidth="1"/>
    <col min="10764" max="10764" width="6.5703125" bestFit="1" customWidth="1"/>
    <col min="10765" max="10766" width="5.7109375" bestFit="1" customWidth="1"/>
    <col min="10767" max="10767" width="6.5703125" bestFit="1" customWidth="1"/>
    <col min="10768" max="10771" width="5.7109375" bestFit="1" customWidth="1"/>
    <col min="10772" max="10772" width="7.7109375" bestFit="1" customWidth="1"/>
    <col min="10773" max="10773" width="12.7109375" customWidth="1"/>
    <col min="11009" max="11009" width="8" customWidth="1"/>
    <col min="11010" max="11010" width="25.42578125" customWidth="1"/>
    <col min="11011" max="11011" width="6.140625" bestFit="1" customWidth="1"/>
    <col min="11012" max="11019" width="5.7109375" bestFit="1" customWidth="1"/>
    <col min="11020" max="11020" width="6.5703125" bestFit="1" customWidth="1"/>
    <col min="11021" max="11022" width="5.7109375" bestFit="1" customWidth="1"/>
    <col min="11023" max="11023" width="6.5703125" bestFit="1" customWidth="1"/>
    <col min="11024" max="11027" width="5.7109375" bestFit="1" customWidth="1"/>
    <col min="11028" max="11028" width="7.7109375" bestFit="1" customWidth="1"/>
    <col min="11029" max="11029" width="12.7109375" customWidth="1"/>
    <col min="11265" max="11265" width="8" customWidth="1"/>
    <col min="11266" max="11266" width="25.42578125" customWidth="1"/>
    <col min="11267" max="11267" width="6.140625" bestFit="1" customWidth="1"/>
    <col min="11268" max="11275" width="5.7109375" bestFit="1" customWidth="1"/>
    <col min="11276" max="11276" width="6.5703125" bestFit="1" customWidth="1"/>
    <col min="11277" max="11278" width="5.7109375" bestFit="1" customWidth="1"/>
    <col min="11279" max="11279" width="6.5703125" bestFit="1" customWidth="1"/>
    <col min="11280" max="11283" width="5.7109375" bestFit="1" customWidth="1"/>
    <col min="11284" max="11284" width="7.7109375" bestFit="1" customWidth="1"/>
    <col min="11285" max="11285" width="12.7109375" customWidth="1"/>
    <col min="11521" max="11521" width="8" customWidth="1"/>
    <col min="11522" max="11522" width="25.42578125" customWidth="1"/>
    <col min="11523" max="11523" width="6.140625" bestFit="1" customWidth="1"/>
    <col min="11524" max="11531" width="5.7109375" bestFit="1" customWidth="1"/>
    <col min="11532" max="11532" width="6.5703125" bestFit="1" customWidth="1"/>
    <col min="11533" max="11534" width="5.7109375" bestFit="1" customWidth="1"/>
    <col min="11535" max="11535" width="6.5703125" bestFit="1" customWidth="1"/>
    <col min="11536" max="11539" width="5.7109375" bestFit="1" customWidth="1"/>
    <col min="11540" max="11540" width="7.7109375" bestFit="1" customWidth="1"/>
    <col min="11541" max="11541" width="12.7109375" customWidth="1"/>
    <col min="11777" max="11777" width="8" customWidth="1"/>
    <col min="11778" max="11778" width="25.42578125" customWidth="1"/>
    <col min="11779" max="11779" width="6.140625" bestFit="1" customWidth="1"/>
    <col min="11780" max="11787" width="5.7109375" bestFit="1" customWidth="1"/>
    <col min="11788" max="11788" width="6.5703125" bestFit="1" customWidth="1"/>
    <col min="11789" max="11790" width="5.7109375" bestFit="1" customWidth="1"/>
    <col min="11791" max="11791" width="6.5703125" bestFit="1" customWidth="1"/>
    <col min="11792" max="11795" width="5.7109375" bestFit="1" customWidth="1"/>
    <col min="11796" max="11796" width="7.7109375" bestFit="1" customWidth="1"/>
    <col min="11797" max="11797" width="12.7109375" customWidth="1"/>
    <col min="12033" max="12033" width="8" customWidth="1"/>
    <col min="12034" max="12034" width="25.42578125" customWidth="1"/>
    <col min="12035" max="12035" width="6.140625" bestFit="1" customWidth="1"/>
    <col min="12036" max="12043" width="5.7109375" bestFit="1" customWidth="1"/>
    <col min="12044" max="12044" width="6.5703125" bestFit="1" customWidth="1"/>
    <col min="12045" max="12046" width="5.7109375" bestFit="1" customWidth="1"/>
    <col min="12047" max="12047" width="6.5703125" bestFit="1" customWidth="1"/>
    <col min="12048" max="12051" width="5.7109375" bestFit="1" customWidth="1"/>
    <col min="12052" max="12052" width="7.7109375" bestFit="1" customWidth="1"/>
    <col min="12053" max="12053" width="12.7109375" customWidth="1"/>
    <col min="12289" max="12289" width="8" customWidth="1"/>
    <col min="12290" max="12290" width="25.42578125" customWidth="1"/>
    <col min="12291" max="12291" width="6.140625" bestFit="1" customWidth="1"/>
    <col min="12292" max="12299" width="5.7109375" bestFit="1" customWidth="1"/>
    <col min="12300" max="12300" width="6.5703125" bestFit="1" customWidth="1"/>
    <col min="12301" max="12302" width="5.7109375" bestFit="1" customWidth="1"/>
    <col min="12303" max="12303" width="6.5703125" bestFit="1" customWidth="1"/>
    <col min="12304" max="12307" width="5.7109375" bestFit="1" customWidth="1"/>
    <col min="12308" max="12308" width="7.7109375" bestFit="1" customWidth="1"/>
    <col min="12309" max="12309" width="12.7109375" customWidth="1"/>
    <col min="12545" max="12545" width="8" customWidth="1"/>
    <col min="12546" max="12546" width="25.42578125" customWidth="1"/>
    <col min="12547" max="12547" width="6.140625" bestFit="1" customWidth="1"/>
    <col min="12548" max="12555" width="5.7109375" bestFit="1" customWidth="1"/>
    <col min="12556" max="12556" width="6.5703125" bestFit="1" customWidth="1"/>
    <col min="12557" max="12558" width="5.7109375" bestFit="1" customWidth="1"/>
    <col min="12559" max="12559" width="6.5703125" bestFit="1" customWidth="1"/>
    <col min="12560" max="12563" width="5.7109375" bestFit="1" customWidth="1"/>
    <col min="12564" max="12564" width="7.7109375" bestFit="1" customWidth="1"/>
    <col min="12565" max="12565" width="12.7109375" customWidth="1"/>
    <col min="12801" max="12801" width="8" customWidth="1"/>
    <col min="12802" max="12802" width="25.42578125" customWidth="1"/>
    <col min="12803" max="12803" width="6.140625" bestFit="1" customWidth="1"/>
    <col min="12804" max="12811" width="5.7109375" bestFit="1" customWidth="1"/>
    <col min="12812" max="12812" width="6.5703125" bestFit="1" customWidth="1"/>
    <col min="12813" max="12814" width="5.7109375" bestFit="1" customWidth="1"/>
    <col min="12815" max="12815" width="6.5703125" bestFit="1" customWidth="1"/>
    <col min="12816" max="12819" width="5.7109375" bestFit="1" customWidth="1"/>
    <col min="12820" max="12820" width="7.7109375" bestFit="1" customWidth="1"/>
    <col min="12821" max="12821" width="12.7109375" customWidth="1"/>
    <col min="13057" max="13057" width="8" customWidth="1"/>
    <col min="13058" max="13058" width="25.42578125" customWidth="1"/>
    <col min="13059" max="13059" width="6.140625" bestFit="1" customWidth="1"/>
    <col min="13060" max="13067" width="5.7109375" bestFit="1" customWidth="1"/>
    <col min="13068" max="13068" width="6.5703125" bestFit="1" customWidth="1"/>
    <col min="13069" max="13070" width="5.7109375" bestFit="1" customWidth="1"/>
    <col min="13071" max="13071" width="6.5703125" bestFit="1" customWidth="1"/>
    <col min="13072" max="13075" width="5.7109375" bestFit="1" customWidth="1"/>
    <col min="13076" max="13076" width="7.7109375" bestFit="1" customWidth="1"/>
    <col min="13077" max="13077" width="12.7109375" customWidth="1"/>
    <col min="13313" max="13313" width="8" customWidth="1"/>
    <col min="13314" max="13314" width="25.42578125" customWidth="1"/>
    <col min="13315" max="13315" width="6.140625" bestFit="1" customWidth="1"/>
    <col min="13316" max="13323" width="5.7109375" bestFit="1" customWidth="1"/>
    <col min="13324" max="13324" width="6.5703125" bestFit="1" customWidth="1"/>
    <col min="13325" max="13326" width="5.7109375" bestFit="1" customWidth="1"/>
    <col min="13327" max="13327" width="6.5703125" bestFit="1" customWidth="1"/>
    <col min="13328" max="13331" width="5.7109375" bestFit="1" customWidth="1"/>
    <col min="13332" max="13332" width="7.7109375" bestFit="1" customWidth="1"/>
    <col min="13333" max="13333" width="12.7109375" customWidth="1"/>
    <col min="13569" max="13569" width="8" customWidth="1"/>
    <col min="13570" max="13570" width="25.42578125" customWidth="1"/>
    <col min="13571" max="13571" width="6.140625" bestFit="1" customWidth="1"/>
    <col min="13572" max="13579" width="5.7109375" bestFit="1" customWidth="1"/>
    <col min="13580" max="13580" width="6.5703125" bestFit="1" customWidth="1"/>
    <col min="13581" max="13582" width="5.7109375" bestFit="1" customWidth="1"/>
    <col min="13583" max="13583" width="6.5703125" bestFit="1" customWidth="1"/>
    <col min="13584" max="13587" width="5.7109375" bestFit="1" customWidth="1"/>
    <col min="13588" max="13588" width="7.7109375" bestFit="1" customWidth="1"/>
    <col min="13589" max="13589" width="12.7109375" customWidth="1"/>
    <col min="13825" max="13825" width="8" customWidth="1"/>
    <col min="13826" max="13826" width="25.42578125" customWidth="1"/>
    <col min="13827" max="13827" width="6.140625" bestFit="1" customWidth="1"/>
    <col min="13828" max="13835" width="5.7109375" bestFit="1" customWidth="1"/>
    <col min="13836" max="13836" width="6.5703125" bestFit="1" customWidth="1"/>
    <col min="13837" max="13838" width="5.7109375" bestFit="1" customWidth="1"/>
    <col min="13839" max="13839" width="6.5703125" bestFit="1" customWidth="1"/>
    <col min="13840" max="13843" width="5.7109375" bestFit="1" customWidth="1"/>
    <col min="13844" max="13844" width="7.7109375" bestFit="1" customWidth="1"/>
    <col min="13845" max="13845" width="12.7109375" customWidth="1"/>
    <col min="14081" max="14081" width="8" customWidth="1"/>
    <col min="14082" max="14082" width="25.42578125" customWidth="1"/>
    <col min="14083" max="14083" width="6.140625" bestFit="1" customWidth="1"/>
    <col min="14084" max="14091" width="5.7109375" bestFit="1" customWidth="1"/>
    <col min="14092" max="14092" width="6.5703125" bestFit="1" customWidth="1"/>
    <col min="14093" max="14094" width="5.7109375" bestFit="1" customWidth="1"/>
    <col min="14095" max="14095" width="6.5703125" bestFit="1" customWidth="1"/>
    <col min="14096" max="14099" width="5.7109375" bestFit="1" customWidth="1"/>
    <col min="14100" max="14100" width="7.7109375" bestFit="1" customWidth="1"/>
    <col min="14101" max="14101" width="12.7109375" customWidth="1"/>
    <col min="14337" max="14337" width="8" customWidth="1"/>
    <col min="14338" max="14338" width="25.42578125" customWidth="1"/>
    <col min="14339" max="14339" width="6.140625" bestFit="1" customWidth="1"/>
    <col min="14340" max="14347" width="5.7109375" bestFit="1" customWidth="1"/>
    <col min="14348" max="14348" width="6.5703125" bestFit="1" customWidth="1"/>
    <col min="14349" max="14350" width="5.7109375" bestFit="1" customWidth="1"/>
    <col min="14351" max="14351" width="6.5703125" bestFit="1" customWidth="1"/>
    <col min="14352" max="14355" width="5.7109375" bestFit="1" customWidth="1"/>
    <col min="14356" max="14356" width="7.7109375" bestFit="1" customWidth="1"/>
    <col min="14357" max="14357" width="12.7109375" customWidth="1"/>
    <col min="14593" max="14593" width="8" customWidth="1"/>
    <col min="14594" max="14594" width="25.42578125" customWidth="1"/>
    <col min="14595" max="14595" width="6.140625" bestFit="1" customWidth="1"/>
    <col min="14596" max="14603" width="5.7109375" bestFit="1" customWidth="1"/>
    <col min="14604" max="14604" width="6.5703125" bestFit="1" customWidth="1"/>
    <col min="14605" max="14606" width="5.7109375" bestFit="1" customWidth="1"/>
    <col min="14607" max="14607" width="6.5703125" bestFit="1" customWidth="1"/>
    <col min="14608" max="14611" width="5.7109375" bestFit="1" customWidth="1"/>
    <col min="14612" max="14612" width="7.7109375" bestFit="1" customWidth="1"/>
    <col min="14613" max="14613" width="12.7109375" customWidth="1"/>
    <col min="14849" max="14849" width="8" customWidth="1"/>
    <col min="14850" max="14850" width="25.42578125" customWidth="1"/>
    <col min="14851" max="14851" width="6.140625" bestFit="1" customWidth="1"/>
    <col min="14852" max="14859" width="5.7109375" bestFit="1" customWidth="1"/>
    <col min="14860" max="14860" width="6.5703125" bestFit="1" customWidth="1"/>
    <col min="14861" max="14862" width="5.7109375" bestFit="1" customWidth="1"/>
    <col min="14863" max="14863" width="6.5703125" bestFit="1" customWidth="1"/>
    <col min="14864" max="14867" width="5.7109375" bestFit="1" customWidth="1"/>
    <col min="14868" max="14868" width="7.7109375" bestFit="1" customWidth="1"/>
    <col min="14869" max="14869" width="12.7109375" customWidth="1"/>
    <col min="15105" max="15105" width="8" customWidth="1"/>
    <col min="15106" max="15106" width="25.42578125" customWidth="1"/>
    <col min="15107" max="15107" width="6.140625" bestFit="1" customWidth="1"/>
    <col min="15108" max="15115" width="5.7109375" bestFit="1" customWidth="1"/>
    <col min="15116" max="15116" width="6.5703125" bestFit="1" customWidth="1"/>
    <col min="15117" max="15118" width="5.7109375" bestFit="1" customWidth="1"/>
    <col min="15119" max="15119" width="6.5703125" bestFit="1" customWidth="1"/>
    <col min="15120" max="15123" width="5.7109375" bestFit="1" customWidth="1"/>
    <col min="15124" max="15124" width="7.7109375" bestFit="1" customWidth="1"/>
    <col min="15125" max="15125" width="12.7109375" customWidth="1"/>
    <col min="15361" max="15361" width="8" customWidth="1"/>
    <col min="15362" max="15362" width="25.42578125" customWidth="1"/>
    <col min="15363" max="15363" width="6.140625" bestFit="1" customWidth="1"/>
    <col min="15364" max="15371" width="5.7109375" bestFit="1" customWidth="1"/>
    <col min="15372" max="15372" width="6.5703125" bestFit="1" customWidth="1"/>
    <col min="15373" max="15374" width="5.7109375" bestFit="1" customWidth="1"/>
    <col min="15375" max="15375" width="6.5703125" bestFit="1" customWidth="1"/>
    <col min="15376" max="15379" width="5.7109375" bestFit="1" customWidth="1"/>
    <col min="15380" max="15380" width="7.7109375" bestFit="1" customWidth="1"/>
    <col min="15381" max="15381" width="12.7109375" customWidth="1"/>
    <col min="15617" max="15617" width="8" customWidth="1"/>
    <col min="15618" max="15618" width="25.42578125" customWidth="1"/>
    <col min="15619" max="15619" width="6.140625" bestFit="1" customWidth="1"/>
    <col min="15620" max="15627" width="5.7109375" bestFit="1" customWidth="1"/>
    <col min="15628" max="15628" width="6.5703125" bestFit="1" customWidth="1"/>
    <col min="15629" max="15630" width="5.7109375" bestFit="1" customWidth="1"/>
    <col min="15631" max="15631" width="6.5703125" bestFit="1" customWidth="1"/>
    <col min="15632" max="15635" width="5.7109375" bestFit="1" customWidth="1"/>
    <col min="15636" max="15636" width="7.7109375" bestFit="1" customWidth="1"/>
    <col min="15637" max="15637" width="12.7109375" customWidth="1"/>
    <col min="15873" max="15873" width="8" customWidth="1"/>
    <col min="15874" max="15874" width="25.42578125" customWidth="1"/>
    <col min="15875" max="15875" width="6.140625" bestFit="1" customWidth="1"/>
    <col min="15876" max="15883" width="5.7109375" bestFit="1" customWidth="1"/>
    <col min="15884" max="15884" width="6.5703125" bestFit="1" customWidth="1"/>
    <col min="15885" max="15886" width="5.7109375" bestFit="1" customWidth="1"/>
    <col min="15887" max="15887" width="6.5703125" bestFit="1" customWidth="1"/>
    <col min="15888" max="15891" width="5.7109375" bestFit="1" customWidth="1"/>
    <col min="15892" max="15892" width="7.7109375" bestFit="1" customWidth="1"/>
    <col min="15893" max="15893" width="12.7109375" customWidth="1"/>
    <col min="16129" max="16129" width="8" customWidth="1"/>
    <col min="16130" max="16130" width="25.42578125" customWidth="1"/>
    <col min="16131" max="16131" width="6.140625" bestFit="1" customWidth="1"/>
    <col min="16132" max="16139" width="5.7109375" bestFit="1" customWidth="1"/>
    <col min="16140" max="16140" width="6.5703125" bestFit="1" customWidth="1"/>
    <col min="16141" max="16142" width="5.7109375" bestFit="1" customWidth="1"/>
    <col min="16143" max="16143" width="6.5703125" bestFit="1" customWidth="1"/>
    <col min="16144" max="16147" width="5.7109375" bestFit="1" customWidth="1"/>
    <col min="16148" max="16148" width="7.7109375" bestFit="1" customWidth="1"/>
    <col min="16149" max="16149" width="12.7109375" customWidth="1"/>
  </cols>
  <sheetData>
    <row r="7" spans="1:22" ht="15.75" x14ac:dyDescent="0.25">
      <c r="A7" s="6" t="s">
        <v>170</v>
      </c>
    </row>
    <row r="8" spans="1:22" ht="15.75" x14ac:dyDescent="0.25">
      <c r="A8" s="6" t="s">
        <v>178</v>
      </c>
    </row>
    <row r="11" spans="1:22" ht="62.25" x14ac:dyDescent="0.25">
      <c r="A11" s="61" t="s">
        <v>105</v>
      </c>
      <c r="B11" s="62" t="s">
        <v>106</v>
      </c>
      <c r="C11" s="63" t="s">
        <v>119</v>
      </c>
      <c r="D11" s="63" t="s">
        <v>120</v>
      </c>
      <c r="E11" s="63" t="s">
        <v>121</v>
      </c>
      <c r="F11" s="63" t="s">
        <v>122</v>
      </c>
      <c r="G11" s="63" t="s">
        <v>123</v>
      </c>
      <c r="H11" s="63" t="s">
        <v>124</v>
      </c>
      <c r="I11" s="63" t="s">
        <v>125</v>
      </c>
      <c r="J11" s="63" t="s">
        <v>126</v>
      </c>
      <c r="K11" s="63" t="s">
        <v>127</v>
      </c>
      <c r="L11" s="63" t="s">
        <v>128</v>
      </c>
      <c r="M11" s="63" t="s">
        <v>129</v>
      </c>
      <c r="N11" s="63" t="s">
        <v>130</v>
      </c>
      <c r="O11" s="63" t="s">
        <v>131</v>
      </c>
      <c r="P11" s="63" t="s">
        <v>60</v>
      </c>
      <c r="Q11" s="63" t="s">
        <v>61</v>
      </c>
      <c r="R11" s="63" t="s">
        <v>132</v>
      </c>
      <c r="S11" s="63" t="s">
        <v>133</v>
      </c>
      <c r="T11" s="61" t="s">
        <v>38</v>
      </c>
      <c r="U11" s="61" t="s">
        <v>134</v>
      </c>
    </row>
    <row r="12" spans="1:22" x14ac:dyDescent="0.25">
      <c r="A12" s="66">
        <v>1</v>
      </c>
      <c r="B12" s="66" t="s">
        <v>2</v>
      </c>
      <c r="C12" s="71">
        <v>0</v>
      </c>
      <c r="D12" s="71">
        <v>0</v>
      </c>
      <c r="E12" s="71">
        <v>837</v>
      </c>
      <c r="F12" s="71">
        <v>0</v>
      </c>
      <c r="G12" s="71">
        <v>0</v>
      </c>
      <c r="H12" s="71">
        <v>0</v>
      </c>
      <c r="I12" s="71">
        <v>0</v>
      </c>
      <c r="J12" s="71">
        <v>247</v>
      </c>
      <c r="K12" s="71">
        <v>0</v>
      </c>
      <c r="L12" s="71">
        <v>1864</v>
      </c>
      <c r="M12" s="71">
        <v>2083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1240</v>
      </c>
      <c r="T12" s="71">
        <f>+SUM(C12:S12)</f>
        <v>6271</v>
      </c>
      <c r="U12" s="65">
        <f t="shared" ref="U12:U48" si="0">T12/$T$48</f>
        <v>9.6108016153380483E-3</v>
      </c>
      <c r="V12" s="9"/>
    </row>
    <row r="13" spans="1:22" x14ac:dyDescent="0.25">
      <c r="A13" s="64">
        <v>2</v>
      </c>
      <c r="B13" s="64" t="s">
        <v>3</v>
      </c>
      <c r="C13" s="69">
        <v>0</v>
      </c>
      <c r="D13" s="69">
        <v>0</v>
      </c>
      <c r="E13" s="69">
        <v>0</v>
      </c>
      <c r="F13" s="69">
        <v>392</v>
      </c>
      <c r="G13" s="69">
        <v>0</v>
      </c>
      <c r="H13" s="69">
        <v>135</v>
      </c>
      <c r="I13" s="69">
        <v>0</v>
      </c>
      <c r="J13" s="69">
        <v>0</v>
      </c>
      <c r="K13" s="69">
        <v>0</v>
      </c>
      <c r="L13" s="69">
        <v>649</v>
      </c>
      <c r="M13" s="69">
        <v>0</v>
      </c>
      <c r="N13" s="69">
        <v>0</v>
      </c>
      <c r="O13" s="69">
        <v>0</v>
      </c>
      <c r="P13" s="69">
        <v>0</v>
      </c>
      <c r="Q13" s="69">
        <v>98</v>
      </c>
      <c r="R13" s="69">
        <v>0</v>
      </c>
      <c r="S13" s="69">
        <v>0</v>
      </c>
      <c r="T13" s="71">
        <f t="shared" ref="T13:T47" si="1">+SUM(C13:S13)</f>
        <v>1274</v>
      </c>
      <c r="U13" s="65">
        <f t="shared" si="0"/>
        <v>1.9525053831830129E-3</v>
      </c>
      <c r="V13" s="9"/>
    </row>
    <row r="14" spans="1:22" x14ac:dyDescent="0.25">
      <c r="A14" s="66">
        <v>3</v>
      </c>
      <c r="B14" s="66" t="s">
        <v>172</v>
      </c>
      <c r="C14" s="71">
        <v>0</v>
      </c>
      <c r="D14" s="71">
        <v>0</v>
      </c>
      <c r="E14" s="71">
        <v>1060</v>
      </c>
      <c r="F14" s="71">
        <v>0</v>
      </c>
      <c r="G14" s="71">
        <v>0</v>
      </c>
      <c r="H14" s="71">
        <v>0</v>
      </c>
      <c r="I14" s="71">
        <v>0</v>
      </c>
      <c r="J14" s="71">
        <v>410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f t="shared" si="1"/>
        <v>1470</v>
      </c>
      <c r="U14" s="65">
        <f t="shared" si="0"/>
        <v>2.2528908267496301E-3</v>
      </c>
      <c r="V14" s="9"/>
    </row>
    <row r="15" spans="1:22" x14ac:dyDescent="0.25">
      <c r="A15" s="64">
        <v>4</v>
      </c>
      <c r="B15" s="64" t="s">
        <v>6</v>
      </c>
      <c r="C15" s="69">
        <v>0</v>
      </c>
      <c r="D15" s="69">
        <v>1330</v>
      </c>
      <c r="E15" s="69">
        <v>551</v>
      </c>
      <c r="F15" s="69">
        <v>0</v>
      </c>
      <c r="G15" s="69">
        <v>0</v>
      </c>
      <c r="H15" s="69">
        <v>0</v>
      </c>
      <c r="I15" s="69">
        <v>1024</v>
      </c>
      <c r="J15" s="69">
        <v>0</v>
      </c>
      <c r="K15" s="69">
        <v>0</v>
      </c>
      <c r="L15" s="69">
        <v>3217</v>
      </c>
      <c r="M15" s="69">
        <v>887</v>
      </c>
      <c r="N15" s="69">
        <v>0</v>
      </c>
      <c r="O15" s="69">
        <v>372</v>
      </c>
      <c r="P15" s="69">
        <v>0</v>
      </c>
      <c r="Q15" s="69">
        <v>0</v>
      </c>
      <c r="R15" s="69">
        <v>0</v>
      </c>
      <c r="S15" s="69">
        <v>164</v>
      </c>
      <c r="T15" s="71">
        <f t="shared" si="1"/>
        <v>7545</v>
      </c>
      <c r="U15" s="65">
        <f t="shared" si="0"/>
        <v>1.1563306998521062E-2</v>
      </c>
      <c r="V15" s="9"/>
    </row>
    <row r="16" spans="1:22" x14ac:dyDescent="0.25">
      <c r="A16" s="66">
        <v>5</v>
      </c>
      <c r="B16" s="66" t="s">
        <v>8</v>
      </c>
      <c r="C16" s="71">
        <v>0</v>
      </c>
      <c r="D16" s="71">
        <v>0</v>
      </c>
      <c r="E16" s="71">
        <v>138</v>
      </c>
      <c r="F16" s="71">
        <v>0</v>
      </c>
      <c r="G16" s="71">
        <v>19</v>
      </c>
      <c r="H16" s="71">
        <v>0</v>
      </c>
      <c r="I16" s="71">
        <v>0</v>
      </c>
      <c r="J16" s="71">
        <v>157</v>
      </c>
      <c r="K16" s="71">
        <v>0</v>
      </c>
      <c r="L16" s="71">
        <v>270</v>
      </c>
      <c r="M16" s="71">
        <v>14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f t="shared" si="1"/>
        <v>598</v>
      </c>
      <c r="U16" s="65">
        <f t="shared" si="0"/>
        <v>9.1648211863692443E-4</v>
      </c>
      <c r="V16" s="9"/>
    </row>
    <row r="17" spans="1:22" x14ac:dyDescent="0.25">
      <c r="A17" s="64">
        <v>6</v>
      </c>
      <c r="B17" s="64" t="s">
        <v>9</v>
      </c>
      <c r="C17" s="69">
        <v>0</v>
      </c>
      <c r="D17" s="69">
        <v>12</v>
      </c>
      <c r="E17" s="69">
        <v>122</v>
      </c>
      <c r="F17" s="69">
        <v>0</v>
      </c>
      <c r="G17" s="69">
        <v>97</v>
      </c>
      <c r="H17" s="69">
        <v>7</v>
      </c>
      <c r="I17" s="69">
        <v>0</v>
      </c>
      <c r="J17" s="69">
        <v>672</v>
      </c>
      <c r="K17" s="69">
        <v>0</v>
      </c>
      <c r="L17" s="69">
        <v>5441</v>
      </c>
      <c r="M17" s="69">
        <v>6</v>
      </c>
      <c r="N17" s="69">
        <v>150</v>
      </c>
      <c r="O17" s="69">
        <v>0</v>
      </c>
      <c r="P17" s="69">
        <v>0</v>
      </c>
      <c r="Q17" s="69">
        <v>0</v>
      </c>
      <c r="R17" s="69">
        <v>0</v>
      </c>
      <c r="S17" s="69">
        <v>2</v>
      </c>
      <c r="T17" s="71">
        <f t="shared" si="1"/>
        <v>6509</v>
      </c>
      <c r="U17" s="65">
        <f t="shared" si="0"/>
        <v>9.9755553682403693E-3</v>
      </c>
      <c r="V17" s="9"/>
    </row>
    <row r="18" spans="1:22" x14ac:dyDescent="0.25">
      <c r="A18" s="66">
        <v>7</v>
      </c>
      <c r="B18" s="66" t="s">
        <v>11</v>
      </c>
      <c r="C18" s="71">
        <v>317</v>
      </c>
      <c r="D18" s="71">
        <v>1373</v>
      </c>
      <c r="E18" s="71">
        <v>3631</v>
      </c>
      <c r="F18" s="71">
        <v>837</v>
      </c>
      <c r="G18" s="71">
        <v>1028</v>
      </c>
      <c r="H18" s="71">
        <v>0</v>
      </c>
      <c r="I18" s="71">
        <v>0</v>
      </c>
      <c r="J18" s="71">
        <v>2051</v>
      </c>
      <c r="K18" s="71">
        <v>0</v>
      </c>
      <c r="L18" s="71">
        <v>4676</v>
      </c>
      <c r="M18" s="71">
        <v>1905</v>
      </c>
      <c r="N18" s="71">
        <v>1782</v>
      </c>
      <c r="O18" s="71">
        <v>807</v>
      </c>
      <c r="P18" s="71">
        <v>0</v>
      </c>
      <c r="Q18" s="71">
        <v>2212</v>
      </c>
      <c r="R18" s="71">
        <v>0</v>
      </c>
      <c r="S18" s="71">
        <v>1187</v>
      </c>
      <c r="T18" s="71">
        <f t="shared" si="1"/>
        <v>21806</v>
      </c>
      <c r="U18" s="65">
        <f t="shared" si="0"/>
        <v>3.3419413175579893E-2</v>
      </c>
      <c r="V18" s="9"/>
    </row>
    <row r="19" spans="1:22" x14ac:dyDescent="0.25">
      <c r="A19" s="64">
        <v>8</v>
      </c>
      <c r="B19" s="64" t="s">
        <v>173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20197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71">
        <f t="shared" si="1"/>
        <v>20197</v>
      </c>
      <c r="U19" s="65">
        <f t="shared" si="0"/>
        <v>3.0953493896504956E-2</v>
      </c>
      <c r="V19" s="9"/>
    </row>
    <row r="20" spans="1:22" x14ac:dyDescent="0.25">
      <c r="A20" s="66">
        <v>9</v>
      </c>
      <c r="B20" s="66" t="s">
        <v>14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255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f t="shared" si="1"/>
        <v>255</v>
      </c>
      <c r="U20" s="65">
        <f t="shared" si="0"/>
        <v>3.90807592395344E-4</v>
      </c>
      <c r="V20" s="9"/>
    </row>
    <row r="21" spans="1:22" x14ac:dyDescent="0.25">
      <c r="A21" s="64">
        <v>10</v>
      </c>
      <c r="B21" s="64" t="s">
        <v>15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2286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1">
        <f t="shared" si="1"/>
        <v>2286</v>
      </c>
      <c r="U21" s="65">
        <f t="shared" si="0"/>
        <v>3.5034751224147309E-3</v>
      </c>
      <c r="V21" s="9"/>
    </row>
    <row r="22" spans="1:22" x14ac:dyDescent="0.25">
      <c r="A22" s="66">
        <v>11</v>
      </c>
      <c r="B22" s="66" t="s">
        <v>16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56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f t="shared" si="1"/>
        <v>56</v>
      </c>
      <c r="U22" s="65">
        <f t="shared" si="0"/>
        <v>8.5824412447604956E-5</v>
      </c>
      <c r="V22" s="9"/>
    </row>
    <row r="23" spans="1:22" x14ac:dyDescent="0.25">
      <c r="A23" s="64">
        <v>12</v>
      </c>
      <c r="B23" s="64" t="s">
        <v>17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710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71">
        <f t="shared" si="1"/>
        <v>710</v>
      </c>
      <c r="U23" s="65">
        <f t="shared" si="0"/>
        <v>1.0881309435321342E-3</v>
      </c>
      <c r="V23" s="9"/>
    </row>
    <row r="24" spans="1:22" x14ac:dyDescent="0.25">
      <c r="A24" s="66">
        <v>13</v>
      </c>
      <c r="B24" s="66" t="s">
        <v>18</v>
      </c>
      <c r="C24" s="71">
        <v>0</v>
      </c>
      <c r="D24" s="71">
        <v>1232</v>
      </c>
      <c r="E24" s="71">
        <v>0</v>
      </c>
      <c r="F24" s="71">
        <v>0</v>
      </c>
      <c r="G24" s="71">
        <v>0</v>
      </c>
      <c r="H24" s="71">
        <v>83</v>
      </c>
      <c r="I24" s="71">
        <v>0</v>
      </c>
      <c r="J24" s="71">
        <v>1</v>
      </c>
      <c r="K24" s="71">
        <v>0</v>
      </c>
      <c r="L24" s="71">
        <v>1219</v>
      </c>
      <c r="M24" s="71">
        <v>1151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762</v>
      </c>
      <c r="T24" s="71">
        <f t="shared" si="1"/>
        <v>4448</v>
      </c>
      <c r="U24" s="65">
        <f t="shared" si="0"/>
        <v>6.8169104744097656E-3</v>
      </c>
      <c r="V24" s="9"/>
    </row>
    <row r="25" spans="1:22" x14ac:dyDescent="0.25">
      <c r="A25" s="64">
        <v>14</v>
      </c>
      <c r="B25" s="64" t="s">
        <v>19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506</v>
      </c>
      <c r="J25" s="69">
        <v>0</v>
      </c>
      <c r="K25" s="69">
        <v>0</v>
      </c>
      <c r="L25" s="69">
        <v>0</v>
      </c>
      <c r="M25" s="69">
        <v>0</v>
      </c>
      <c r="N25" s="69">
        <v>1108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1">
        <f t="shared" si="1"/>
        <v>1614</v>
      </c>
      <c r="U25" s="65">
        <f t="shared" si="0"/>
        <v>2.4735821730434717E-3</v>
      </c>
      <c r="V25" s="9"/>
    </row>
    <row r="26" spans="1:22" x14ac:dyDescent="0.25">
      <c r="A26" s="66">
        <v>15</v>
      </c>
      <c r="B26" s="66" t="s">
        <v>135</v>
      </c>
      <c r="C26" s="71">
        <v>0</v>
      </c>
      <c r="D26" s="71">
        <v>0</v>
      </c>
      <c r="E26" s="71">
        <v>0</v>
      </c>
      <c r="F26" s="71">
        <v>0</v>
      </c>
      <c r="G26" s="71">
        <v>957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194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f t="shared" si="1"/>
        <v>1151</v>
      </c>
      <c r="U26" s="65">
        <f t="shared" si="0"/>
        <v>1.7639981915570234E-3</v>
      </c>
      <c r="V26" s="9"/>
    </row>
    <row r="27" spans="1:22" x14ac:dyDescent="0.25">
      <c r="A27" s="64">
        <v>16</v>
      </c>
      <c r="B27" s="64" t="s">
        <v>174</v>
      </c>
      <c r="C27" s="69">
        <v>1008</v>
      </c>
      <c r="D27" s="69">
        <v>0</v>
      </c>
      <c r="E27" s="69">
        <v>0</v>
      </c>
      <c r="F27" s="69">
        <v>0</v>
      </c>
      <c r="G27" s="69">
        <v>4352</v>
      </c>
      <c r="H27" s="69">
        <v>0</v>
      </c>
      <c r="I27" s="69">
        <v>6996</v>
      </c>
      <c r="J27" s="69">
        <v>887</v>
      </c>
      <c r="K27" s="69">
        <v>3951</v>
      </c>
      <c r="L27" s="69">
        <v>0</v>
      </c>
      <c r="M27" s="69">
        <v>0</v>
      </c>
      <c r="N27" s="69">
        <v>4057</v>
      </c>
      <c r="O27" s="69">
        <v>11597</v>
      </c>
      <c r="P27" s="69">
        <v>395</v>
      </c>
      <c r="Q27" s="69">
        <v>0</v>
      </c>
      <c r="R27" s="69">
        <v>0</v>
      </c>
      <c r="S27" s="69">
        <v>0</v>
      </c>
      <c r="T27" s="71">
        <f t="shared" si="1"/>
        <v>33243</v>
      </c>
      <c r="U27" s="65">
        <f t="shared" si="0"/>
        <v>5.0947516839209499E-2</v>
      </c>
      <c r="V27" s="9"/>
    </row>
    <row r="28" spans="1:22" x14ac:dyDescent="0.25">
      <c r="A28" s="66">
        <v>17</v>
      </c>
      <c r="B28" s="66" t="s">
        <v>175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17616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f t="shared" si="1"/>
        <v>17616</v>
      </c>
      <c r="U28" s="65">
        <f t="shared" si="0"/>
        <v>2.6997908029946591E-2</v>
      </c>
      <c r="V28" s="9"/>
    </row>
    <row r="29" spans="1:22" ht="22.5" x14ac:dyDescent="0.25">
      <c r="A29" s="64">
        <v>18</v>
      </c>
      <c r="B29" s="64" t="s">
        <v>113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190970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71">
        <f t="shared" si="1"/>
        <v>190970</v>
      </c>
      <c r="U29" s="65">
        <f t="shared" si="0"/>
        <v>0.29267657223427002</v>
      </c>
      <c r="V29" s="9"/>
    </row>
    <row r="30" spans="1:22" x14ac:dyDescent="0.25">
      <c r="A30" s="66">
        <v>19</v>
      </c>
      <c r="B30" s="66" t="s">
        <v>24</v>
      </c>
      <c r="C30" s="71">
        <v>491</v>
      </c>
      <c r="D30" s="71">
        <v>1139</v>
      </c>
      <c r="E30" s="71">
        <v>5046</v>
      </c>
      <c r="F30" s="71">
        <v>1779</v>
      </c>
      <c r="G30" s="71">
        <v>3566</v>
      </c>
      <c r="H30" s="71"/>
      <c r="I30" s="71">
        <v>1413</v>
      </c>
      <c r="J30" s="71">
        <v>2992</v>
      </c>
      <c r="K30" s="71"/>
      <c r="L30" s="71">
        <v>26646</v>
      </c>
      <c r="M30" s="71">
        <v>5530</v>
      </c>
      <c r="N30" s="71">
        <v>3121</v>
      </c>
      <c r="O30" s="71"/>
      <c r="P30" s="71"/>
      <c r="Q30" s="71"/>
      <c r="R30" s="71"/>
      <c r="S30" s="71">
        <v>2711</v>
      </c>
      <c r="T30" s="71">
        <f t="shared" si="1"/>
        <v>54434</v>
      </c>
      <c r="U30" s="65">
        <f t="shared" si="0"/>
        <v>8.342439405665944E-2</v>
      </c>
      <c r="V30" s="9"/>
    </row>
    <row r="31" spans="1:22" x14ac:dyDescent="0.25">
      <c r="A31" s="64">
        <v>20</v>
      </c>
      <c r="B31" s="64" t="s">
        <v>176</v>
      </c>
      <c r="C31" s="69">
        <v>0</v>
      </c>
      <c r="D31" s="69">
        <v>0</v>
      </c>
      <c r="E31" s="69">
        <v>1432</v>
      </c>
      <c r="F31" s="69">
        <v>0</v>
      </c>
      <c r="G31" s="69">
        <v>0</v>
      </c>
      <c r="H31" s="69">
        <v>0</v>
      </c>
      <c r="I31" s="69">
        <v>0</v>
      </c>
      <c r="J31" s="69">
        <v>1486</v>
      </c>
      <c r="K31" s="69">
        <v>0</v>
      </c>
      <c r="L31" s="69">
        <v>346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71">
        <f t="shared" si="1"/>
        <v>3264</v>
      </c>
      <c r="U31" s="65">
        <f t="shared" si="0"/>
        <v>5.0023371826604032E-3</v>
      </c>
      <c r="V31" s="9"/>
    </row>
    <row r="32" spans="1:22" ht="22.5" x14ac:dyDescent="0.25">
      <c r="A32" s="66">
        <v>21</v>
      </c>
      <c r="B32" s="66" t="s">
        <v>138</v>
      </c>
      <c r="C32" s="71">
        <v>0</v>
      </c>
      <c r="D32" s="71">
        <v>4</v>
      </c>
      <c r="E32" s="71">
        <v>0</v>
      </c>
      <c r="F32" s="71">
        <v>0</v>
      </c>
      <c r="G32" s="71">
        <v>0</v>
      </c>
      <c r="H32" s="71">
        <v>0</v>
      </c>
      <c r="I32" s="71">
        <v>2716</v>
      </c>
      <c r="J32" s="71">
        <v>0</v>
      </c>
      <c r="K32" s="71">
        <v>5</v>
      </c>
      <c r="L32" s="71">
        <v>200</v>
      </c>
      <c r="M32" s="71">
        <v>0</v>
      </c>
      <c r="N32" s="71">
        <v>1177</v>
      </c>
      <c r="O32" s="71">
        <v>429</v>
      </c>
      <c r="P32" s="71">
        <v>0</v>
      </c>
      <c r="Q32" s="71">
        <v>349</v>
      </c>
      <c r="R32" s="71">
        <v>0</v>
      </c>
      <c r="S32" s="71">
        <v>0</v>
      </c>
      <c r="T32" s="71">
        <f t="shared" si="1"/>
        <v>4880</v>
      </c>
      <c r="U32" s="65">
        <f t="shared" si="0"/>
        <v>7.4789845132912898E-3</v>
      </c>
      <c r="V32" s="9"/>
    </row>
    <row r="33" spans="1:22" x14ac:dyDescent="0.25">
      <c r="A33" s="64">
        <v>22</v>
      </c>
      <c r="B33" s="64" t="s">
        <v>139</v>
      </c>
      <c r="C33" s="69">
        <v>929</v>
      </c>
      <c r="D33" s="69">
        <v>0</v>
      </c>
      <c r="E33" s="69">
        <v>842</v>
      </c>
      <c r="F33" s="69">
        <v>0</v>
      </c>
      <c r="G33" s="69">
        <v>548</v>
      </c>
      <c r="H33" s="69">
        <v>665</v>
      </c>
      <c r="I33" s="69">
        <v>493</v>
      </c>
      <c r="J33" s="69">
        <v>1668</v>
      </c>
      <c r="K33" s="69">
        <v>0</v>
      </c>
      <c r="L33" s="69">
        <v>2044</v>
      </c>
      <c r="M33" s="69">
        <v>699</v>
      </c>
      <c r="N33" s="69">
        <v>676</v>
      </c>
      <c r="O33" s="69">
        <v>0</v>
      </c>
      <c r="P33" s="69">
        <v>0</v>
      </c>
      <c r="Q33" s="69">
        <v>0</v>
      </c>
      <c r="R33" s="69">
        <v>0</v>
      </c>
      <c r="S33" s="69">
        <v>735</v>
      </c>
      <c r="T33" s="71">
        <f t="shared" si="1"/>
        <v>9299</v>
      </c>
      <c r="U33" s="65">
        <f t="shared" si="0"/>
        <v>1.4251450202683546E-2</v>
      </c>
      <c r="V33" s="9"/>
    </row>
    <row r="34" spans="1:22" x14ac:dyDescent="0.25">
      <c r="A34" s="66">
        <v>23</v>
      </c>
      <c r="B34" s="66" t="s">
        <v>28</v>
      </c>
      <c r="C34" s="71">
        <v>0</v>
      </c>
      <c r="D34" s="71">
        <v>0</v>
      </c>
      <c r="E34" s="71">
        <v>546</v>
      </c>
      <c r="F34" s="71">
        <v>0</v>
      </c>
      <c r="G34" s="71">
        <v>0</v>
      </c>
      <c r="H34" s="71">
        <v>0</v>
      </c>
      <c r="I34" s="71">
        <v>0</v>
      </c>
      <c r="J34" s="71">
        <v>498</v>
      </c>
      <c r="K34" s="71">
        <v>0</v>
      </c>
      <c r="L34" s="71">
        <v>377</v>
      </c>
      <c r="M34" s="71">
        <v>480</v>
      </c>
      <c r="N34" s="71">
        <v>338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f t="shared" si="1"/>
        <v>2239</v>
      </c>
      <c r="U34" s="65">
        <f t="shared" si="0"/>
        <v>3.4314439191104914E-3</v>
      </c>
      <c r="V34" s="9"/>
    </row>
    <row r="35" spans="1:22" x14ac:dyDescent="0.25">
      <c r="A35" s="64">
        <v>24</v>
      </c>
      <c r="B35" s="64" t="s">
        <v>78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252</v>
      </c>
      <c r="M35" s="69">
        <v>0</v>
      </c>
      <c r="N35" s="69">
        <v>0</v>
      </c>
      <c r="O35" s="69">
        <v>0</v>
      </c>
      <c r="P35" s="69">
        <v>2046</v>
      </c>
      <c r="Q35" s="69">
        <v>0</v>
      </c>
      <c r="R35" s="69">
        <v>0</v>
      </c>
      <c r="S35" s="69">
        <v>0</v>
      </c>
      <c r="T35" s="71">
        <f t="shared" si="1"/>
        <v>2298</v>
      </c>
      <c r="U35" s="65">
        <f t="shared" si="0"/>
        <v>3.5218660679392179E-3</v>
      </c>
      <c r="V35" s="9"/>
    </row>
    <row r="36" spans="1:22" x14ac:dyDescent="0.25">
      <c r="A36" s="66">
        <v>25</v>
      </c>
      <c r="B36" s="66" t="s">
        <v>114</v>
      </c>
      <c r="C36" s="71">
        <v>527</v>
      </c>
      <c r="D36" s="71">
        <v>0</v>
      </c>
      <c r="E36" s="71">
        <v>0</v>
      </c>
      <c r="F36" s="71">
        <v>559</v>
      </c>
      <c r="G36" s="71">
        <v>418</v>
      </c>
      <c r="H36" s="71">
        <v>0</v>
      </c>
      <c r="I36" s="71">
        <v>0</v>
      </c>
      <c r="J36" s="71">
        <v>0</v>
      </c>
      <c r="K36" s="71">
        <v>0</v>
      </c>
      <c r="L36" s="71">
        <v>187</v>
      </c>
      <c r="M36" s="71">
        <v>0</v>
      </c>
      <c r="N36" s="71">
        <v>1165</v>
      </c>
      <c r="O36" s="71">
        <v>700</v>
      </c>
      <c r="P36" s="71">
        <v>0</v>
      </c>
      <c r="Q36" s="71">
        <v>0</v>
      </c>
      <c r="R36" s="71">
        <v>0</v>
      </c>
      <c r="S36" s="71">
        <v>0</v>
      </c>
      <c r="T36" s="71">
        <f t="shared" si="1"/>
        <v>3556</v>
      </c>
      <c r="U36" s="65">
        <f t="shared" si="0"/>
        <v>5.4498501904229153E-3</v>
      </c>
      <c r="V36" s="9"/>
    </row>
    <row r="37" spans="1:22" x14ac:dyDescent="0.25">
      <c r="A37" s="64">
        <v>26</v>
      </c>
      <c r="B37" s="64" t="s">
        <v>140</v>
      </c>
      <c r="C37" s="69">
        <v>2091</v>
      </c>
      <c r="D37" s="69">
        <v>2050</v>
      </c>
      <c r="E37" s="69">
        <v>0</v>
      </c>
      <c r="F37" s="69">
        <v>5532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892</v>
      </c>
      <c r="N37" s="69">
        <v>0</v>
      </c>
      <c r="O37" s="69">
        <v>0</v>
      </c>
      <c r="P37" s="69">
        <v>0</v>
      </c>
      <c r="Q37" s="69">
        <v>12424</v>
      </c>
      <c r="R37" s="69">
        <v>4905</v>
      </c>
      <c r="S37" s="69">
        <v>1583</v>
      </c>
      <c r="T37" s="71">
        <f t="shared" si="1"/>
        <v>29477</v>
      </c>
      <c r="U37" s="65">
        <f t="shared" si="0"/>
        <v>4.5175825102108061E-2</v>
      </c>
      <c r="V37" s="9"/>
    </row>
    <row r="38" spans="1:22" x14ac:dyDescent="0.25">
      <c r="A38" s="66">
        <v>27</v>
      </c>
      <c r="B38" s="66" t="s">
        <v>32</v>
      </c>
      <c r="C38" s="71">
        <v>0</v>
      </c>
      <c r="D38" s="71">
        <v>4557</v>
      </c>
      <c r="E38" s="71">
        <v>10303</v>
      </c>
      <c r="F38" s="71">
        <v>0</v>
      </c>
      <c r="G38" s="71">
        <v>4047</v>
      </c>
      <c r="H38" s="71">
        <v>0</v>
      </c>
      <c r="I38" s="71">
        <v>2765</v>
      </c>
      <c r="J38" s="71">
        <v>10694</v>
      </c>
      <c r="K38" s="71">
        <v>0</v>
      </c>
      <c r="L38" s="71">
        <v>9424</v>
      </c>
      <c r="M38" s="71">
        <v>12264</v>
      </c>
      <c r="N38" s="71">
        <v>3198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f t="shared" si="1"/>
        <v>57252</v>
      </c>
      <c r="U38" s="65">
        <f t="shared" si="0"/>
        <v>8.7743201097326418E-2</v>
      </c>
      <c r="V38" s="9"/>
    </row>
    <row r="39" spans="1:22" x14ac:dyDescent="0.25">
      <c r="A39" s="64">
        <v>28</v>
      </c>
      <c r="B39" s="64" t="s">
        <v>33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882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71">
        <f t="shared" si="1"/>
        <v>882</v>
      </c>
      <c r="U39" s="65">
        <f t="shared" si="0"/>
        <v>1.3517344960497781E-3</v>
      </c>
      <c r="V39" s="9"/>
    </row>
    <row r="40" spans="1:22" x14ac:dyDescent="0.25">
      <c r="A40" s="66">
        <v>29</v>
      </c>
      <c r="B40" s="66" t="s">
        <v>115</v>
      </c>
      <c r="C40" s="71">
        <v>0</v>
      </c>
      <c r="D40" s="71">
        <v>1165</v>
      </c>
      <c r="E40" s="71">
        <v>461</v>
      </c>
      <c r="F40" s="71">
        <v>0</v>
      </c>
      <c r="G40" s="71">
        <v>898</v>
      </c>
      <c r="H40" s="71">
        <v>0</v>
      </c>
      <c r="I40" s="71">
        <v>0</v>
      </c>
      <c r="J40" s="71">
        <v>0</v>
      </c>
      <c r="K40" s="71">
        <v>0</v>
      </c>
      <c r="L40" s="71">
        <v>1491</v>
      </c>
      <c r="M40" s="71">
        <v>1129</v>
      </c>
      <c r="N40" s="71">
        <v>1025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f t="shared" si="1"/>
        <v>6169</v>
      </c>
      <c r="U40" s="65">
        <f t="shared" si="0"/>
        <v>9.4544785783799105E-3</v>
      </c>
      <c r="V40" s="9"/>
    </row>
    <row r="41" spans="1:22" x14ac:dyDescent="0.25">
      <c r="A41" s="64">
        <v>30</v>
      </c>
      <c r="B41" s="64" t="s">
        <v>35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1134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71">
        <f t="shared" si="1"/>
        <v>1134</v>
      </c>
      <c r="U41" s="65">
        <f t="shared" si="0"/>
        <v>1.7379443520640005E-3</v>
      </c>
      <c r="V41" s="9"/>
    </row>
    <row r="42" spans="1:22" x14ac:dyDescent="0.25">
      <c r="A42" s="66">
        <v>31</v>
      </c>
      <c r="B42" s="66" t="s">
        <v>36</v>
      </c>
      <c r="C42" s="71">
        <v>0</v>
      </c>
      <c r="D42" s="71">
        <v>0</v>
      </c>
      <c r="E42" s="71">
        <v>1129</v>
      </c>
      <c r="F42" s="71">
        <v>0</v>
      </c>
      <c r="G42" s="71">
        <v>1918</v>
      </c>
      <c r="H42" s="71">
        <v>0</v>
      </c>
      <c r="I42" s="71">
        <v>0</v>
      </c>
      <c r="J42" s="71">
        <v>1201</v>
      </c>
      <c r="K42" s="71">
        <v>0</v>
      </c>
      <c r="L42" s="71">
        <v>1734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f t="shared" si="1"/>
        <v>5982</v>
      </c>
      <c r="U42" s="65">
        <f t="shared" si="0"/>
        <v>9.1678863439566584E-3</v>
      </c>
      <c r="V42" s="9"/>
    </row>
    <row r="43" spans="1:22" x14ac:dyDescent="0.25">
      <c r="A43" s="64">
        <v>32</v>
      </c>
      <c r="B43" s="64" t="s">
        <v>177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118240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71">
        <f t="shared" si="1"/>
        <v>118240</v>
      </c>
      <c r="U43" s="65">
        <f t="shared" si="0"/>
        <v>0.18121211656794306</v>
      </c>
      <c r="V43" s="9"/>
    </row>
    <row r="44" spans="1:22" x14ac:dyDescent="0.25">
      <c r="A44" s="66">
        <v>33</v>
      </c>
      <c r="B44" s="66" t="s">
        <v>13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385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f t="shared" si="1"/>
        <v>385</v>
      </c>
      <c r="U44" s="65">
        <f t="shared" si="0"/>
        <v>5.9004283557728416E-4</v>
      </c>
      <c r="V44" s="9"/>
    </row>
    <row r="45" spans="1:22" x14ac:dyDescent="0.25">
      <c r="A45" s="64">
        <v>34</v>
      </c>
      <c r="B45" s="64" t="s">
        <v>180</v>
      </c>
      <c r="C45" s="69">
        <v>434</v>
      </c>
      <c r="D45" s="69">
        <v>781</v>
      </c>
      <c r="E45" s="69">
        <v>1990</v>
      </c>
      <c r="F45" s="69">
        <v>624</v>
      </c>
      <c r="G45" s="69">
        <v>835</v>
      </c>
      <c r="H45" s="69">
        <v>363</v>
      </c>
      <c r="I45" s="69"/>
      <c r="J45" s="69">
        <v>1701</v>
      </c>
      <c r="K45" s="69"/>
      <c r="L45" s="69">
        <v>5509</v>
      </c>
      <c r="M45" s="69">
        <v>1016</v>
      </c>
      <c r="N45" s="69">
        <v>1608</v>
      </c>
      <c r="O45" s="69">
        <v>1216</v>
      </c>
      <c r="P45" s="69">
        <v>570</v>
      </c>
      <c r="Q45" s="69">
        <v>1328</v>
      </c>
      <c r="R45" s="69"/>
      <c r="S45" s="69">
        <v>1079</v>
      </c>
      <c r="T45" s="71">
        <f t="shared" si="1"/>
        <v>19054</v>
      </c>
      <c r="U45" s="65">
        <f t="shared" si="0"/>
        <v>2.9201756335297587E-2</v>
      </c>
      <c r="V45" s="9"/>
    </row>
    <row r="46" spans="1:22" x14ac:dyDescent="0.25">
      <c r="A46" s="66">
        <v>35</v>
      </c>
      <c r="B46" s="66" t="s">
        <v>1</v>
      </c>
      <c r="C46" s="71">
        <v>0</v>
      </c>
      <c r="D46" s="71">
        <v>0</v>
      </c>
      <c r="E46" s="71">
        <v>451</v>
      </c>
      <c r="F46" s="71">
        <v>104</v>
      </c>
      <c r="G46" s="71">
        <v>212</v>
      </c>
      <c r="H46" s="71">
        <v>0</v>
      </c>
      <c r="I46" s="71">
        <v>624</v>
      </c>
      <c r="J46" s="71">
        <v>135</v>
      </c>
      <c r="K46" s="71">
        <v>325</v>
      </c>
      <c r="L46" s="71">
        <v>528</v>
      </c>
      <c r="M46" s="71">
        <v>278</v>
      </c>
      <c r="N46" s="71">
        <v>1263</v>
      </c>
      <c r="O46" s="71">
        <v>320</v>
      </c>
      <c r="P46" s="71">
        <v>386</v>
      </c>
      <c r="Q46" s="71">
        <v>0</v>
      </c>
      <c r="R46" s="71">
        <v>0</v>
      </c>
      <c r="S46" s="71">
        <v>0</v>
      </c>
      <c r="T46" s="71">
        <f t="shared" si="1"/>
        <v>4626</v>
      </c>
      <c r="U46" s="65">
        <f t="shared" si="0"/>
        <v>7.089709499689653E-3</v>
      </c>
      <c r="V46" s="9"/>
    </row>
    <row r="47" spans="1:22" x14ac:dyDescent="0.25">
      <c r="A47" s="64">
        <v>36</v>
      </c>
      <c r="B47" s="64" t="s">
        <v>4</v>
      </c>
      <c r="C47" s="69">
        <v>0</v>
      </c>
      <c r="D47" s="69">
        <v>0</v>
      </c>
      <c r="E47" s="69">
        <v>0</v>
      </c>
      <c r="F47" s="69">
        <v>0</v>
      </c>
      <c r="G47" s="69">
        <v>132</v>
      </c>
      <c r="H47" s="69">
        <v>0</v>
      </c>
      <c r="I47" s="69">
        <v>9246</v>
      </c>
      <c r="J47" s="69">
        <v>0</v>
      </c>
      <c r="K47" s="69">
        <v>0</v>
      </c>
      <c r="L47" s="69">
        <v>0</v>
      </c>
      <c r="M47" s="69">
        <v>0</v>
      </c>
      <c r="N47" s="69">
        <v>1927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71">
        <f t="shared" si="1"/>
        <v>11305</v>
      </c>
      <c r="U47" s="65">
        <f t="shared" si="0"/>
        <v>1.7325803262860252E-2</v>
      </c>
      <c r="V47" s="9"/>
    </row>
    <row r="48" spans="1:22" x14ac:dyDescent="0.25">
      <c r="A48" s="82" t="s">
        <v>38</v>
      </c>
      <c r="B48" s="83"/>
      <c r="C48" s="67">
        <f>+SUM(C12:C47)</f>
        <v>5797</v>
      </c>
      <c r="D48" s="67">
        <f t="shared" ref="D48:S48" si="2">+SUM(D12:D47)</f>
        <v>13643</v>
      </c>
      <c r="E48" s="67">
        <f t="shared" si="2"/>
        <v>28539</v>
      </c>
      <c r="F48" s="67">
        <f t="shared" si="2"/>
        <v>9827</v>
      </c>
      <c r="G48" s="67">
        <f t="shared" si="2"/>
        <v>19027</v>
      </c>
      <c r="H48" s="67">
        <f t="shared" si="2"/>
        <v>1253</v>
      </c>
      <c r="I48" s="67">
        <f t="shared" si="2"/>
        <v>25783</v>
      </c>
      <c r="J48" s="67">
        <f t="shared" si="2"/>
        <v>24800</v>
      </c>
      <c r="K48" s="67">
        <f t="shared" si="2"/>
        <v>4281</v>
      </c>
      <c r="L48" s="67">
        <f t="shared" si="2"/>
        <v>417538</v>
      </c>
      <c r="M48" s="67">
        <f t="shared" si="2"/>
        <v>28719</v>
      </c>
      <c r="N48" s="67">
        <f t="shared" si="2"/>
        <v>23671</v>
      </c>
      <c r="O48" s="67">
        <f t="shared" si="2"/>
        <v>15441</v>
      </c>
      <c r="P48" s="67">
        <f t="shared" si="2"/>
        <v>3397</v>
      </c>
      <c r="Q48" s="67">
        <f t="shared" si="2"/>
        <v>16411</v>
      </c>
      <c r="R48" s="67">
        <f t="shared" si="2"/>
        <v>4905</v>
      </c>
      <c r="S48" s="67">
        <f t="shared" si="2"/>
        <v>9463</v>
      </c>
      <c r="T48" s="67">
        <f>+SUM(T12:T47)</f>
        <v>652495</v>
      </c>
      <c r="U48" s="68">
        <f t="shared" si="0"/>
        <v>1</v>
      </c>
    </row>
    <row r="49" spans="1:21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1" x14ac:dyDescent="0.25">
      <c r="A50" t="s">
        <v>117</v>
      </c>
    </row>
    <row r="51" spans="1:21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</sheetData>
  <sortState ref="B12:U49">
    <sortCondition ref="B11"/>
  </sortState>
  <mergeCells count="1">
    <mergeCell ref="A48:B4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9:S53"/>
  <sheetViews>
    <sheetView topLeftCell="F1" zoomScale="85" zoomScaleNormal="85" workbookViewId="0">
      <selection activeCell="P9" sqref="P9"/>
    </sheetView>
  </sheetViews>
  <sheetFormatPr baseColWidth="10" defaultRowHeight="15" x14ac:dyDescent="0.25"/>
  <cols>
    <col min="2" max="2" width="33.42578125" customWidth="1"/>
    <col min="3" max="3" width="17.28515625" customWidth="1"/>
    <col min="4" max="4" width="13.7109375" bestFit="1" customWidth="1"/>
    <col min="5" max="5" width="14.140625" bestFit="1" customWidth="1"/>
    <col min="6" max="6" width="23.7109375" customWidth="1"/>
    <col min="7" max="7" width="14.140625" bestFit="1" customWidth="1"/>
    <col min="8" max="8" width="15.5703125" bestFit="1" customWidth="1"/>
    <col min="9" max="9" width="23.28515625" customWidth="1"/>
    <col min="10" max="10" width="28.5703125" customWidth="1"/>
    <col min="11" max="11" width="19.7109375" customWidth="1"/>
    <col min="12" max="12" width="22.140625" customWidth="1"/>
    <col min="13" max="13" width="20.7109375" customWidth="1"/>
    <col min="14" max="14" width="18.7109375" customWidth="1"/>
    <col min="17" max="17" width="12" bestFit="1" customWidth="1"/>
    <col min="19" max="19" width="12.7109375" bestFit="1" customWidth="1"/>
    <col min="258" max="258" width="21.28515625" customWidth="1"/>
    <col min="259" max="259" width="14" bestFit="1" customWidth="1"/>
    <col min="260" max="260" width="15.28515625" bestFit="1" customWidth="1"/>
    <col min="261" max="261" width="14" bestFit="1" customWidth="1"/>
    <col min="262" max="262" width="13.7109375" bestFit="1" customWidth="1"/>
    <col min="263" max="263" width="14" bestFit="1" customWidth="1"/>
    <col min="264" max="264" width="15.42578125" bestFit="1" customWidth="1"/>
    <col min="265" max="265" width="13.7109375" bestFit="1" customWidth="1"/>
    <col min="266" max="266" width="16.5703125" bestFit="1" customWidth="1"/>
    <col min="267" max="267" width="15.28515625" bestFit="1" customWidth="1"/>
    <col min="514" max="514" width="21.28515625" customWidth="1"/>
    <col min="515" max="515" width="14" bestFit="1" customWidth="1"/>
    <col min="516" max="516" width="15.28515625" bestFit="1" customWidth="1"/>
    <col min="517" max="517" width="14" bestFit="1" customWidth="1"/>
    <col min="518" max="518" width="13.7109375" bestFit="1" customWidth="1"/>
    <col min="519" max="519" width="14" bestFit="1" customWidth="1"/>
    <col min="520" max="520" width="15.42578125" bestFit="1" customWidth="1"/>
    <col min="521" max="521" width="13.7109375" bestFit="1" customWidth="1"/>
    <col min="522" max="522" width="16.5703125" bestFit="1" customWidth="1"/>
    <col min="523" max="523" width="15.28515625" bestFit="1" customWidth="1"/>
    <col min="770" max="770" width="21.28515625" customWidth="1"/>
    <col min="771" max="771" width="14" bestFit="1" customWidth="1"/>
    <col min="772" max="772" width="15.28515625" bestFit="1" customWidth="1"/>
    <col min="773" max="773" width="14" bestFit="1" customWidth="1"/>
    <col min="774" max="774" width="13.7109375" bestFit="1" customWidth="1"/>
    <col min="775" max="775" width="14" bestFit="1" customWidth="1"/>
    <col min="776" max="776" width="15.42578125" bestFit="1" customWidth="1"/>
    <col min="777" max="777" width="13.7109375" bestFit="1" customWidth="1"/>
    <col min="778" max="778" width="16.5703125" bestFit="1" customWidth="1"/>
    <col min="779" max="779" width="15.28515625" bestFit="1" customWidth="1"/>
    <col min="1026" max="1026" width="21.28515625" customWidth="1"/>
    <col min="1027" max="1027" width="14" bestFit="1" customWidth="1"/>
    <col min="1028" max="1028" width="15.28515625" bestFit="1" customWidth="1"/>
    <col min="1029" max="1029" width="14" bestFit="1" customWidth="1"/>
    <col min="1030" max="1030" width="13.7109375" bestFit="1" customWidth="1"/>
    <col min="1031" max="1031" width="14" bestFit="1" customWidth="1"/>
    <col min="1032" max="1032" width="15.42578125" bestFit="1" customWidth="1"/>
    <col min="1033" max="1033" width="13.7109375" bestFit="1" customWidth="1"/>
    <col min="1034" max="1034" width="16.5703125" bestFit="1" customWidth="1"/>
    <col min="1035" max="1035" width="15.28515625" bestFit="1" customWidth="1"/>
    <col min="1282" max="1282" width="21.28515625" customWidth="1"/>
    <col min="1283" max="1283" width="14" bestFit="1" customWidth="1"/>
    <col min="1284" max="1284" width="15.28515625" bestFit="1" customWidth="1"/>
    <col min="1285" max="1285" width="14" bestFit="1" customWidth="1"/>
    <col min="1286" max="1286" width="13.7109375" bestFit="1" customWidth="1"/>
    <col min="1287" max="1287" width="14" bestFit="1" customWidth="1"/>
    <col min="1288" max="1288" width="15.42578125" bestFit="1" customWidth="1"/>
    <col min="1289" max="1289" width="13.7109375" bestFit="1" customWidth="1"/>
    <col min="1290" max="1290" width="16.5703125" bestFit="1" customWidth="1"/>
    <col min="1291" max="1291" width="15.28515625" bestFit="1" customWidth="1"/>
    <col min="1538" max="1538" width="21.28515625" customWidth="1"/>
    <col min="1539" max="1539" width="14" bestFit="1" customWidth="1"/>
    <col min="1540" max="1540" width="15.28515625" bestFit="1" customWidth="1"/>
    <col min="1541" max="1541" width="14" bestFit="1" customWidth="1"/>
    <col min="1542" max="1542" width="13.7109375" bestFit="1" customWidth="1"/>
    <col min="1543" max="1543" width="14" bestFit="1" customWidth="1"/>
    <col min="1544" max="1544" width="15.42578125" bestFit="1" customWidth="1"/>
    <col min="1545" max="1545" width="13.7109375" bestFit="1" customWidth="1"/>
    <col min="1546" max="1546" width="16.5703125" bestFit="1" customWidth="1"/>
    <col min="1547" max="1547" width="15.28515625" bestFit="1" customWidth="1"/>
    <col min="1794" max="1794" width="21.28515625" customWidth="1"/>
    <col min="1795" max="1795" width="14" bestFit="1" customWidth="1"/>
    <col min="1796" max="1796" width="15.28515625" bestFit="1" customWidth="1"/>
    <col min="1797" max="1797" width="14" bestFit="1" customWidth="1"/>
    <col min="1798" max="1798" width="13.7109375" bestFit="1" customWidth="1"/>
    <col min="1799" max="1799" width="14" bestFit="1" customWidth="1"/>
    <col min="1800" max="1800" width="15.42578125" bestFit="1" customWidth="1"/>
    <col min="1801" max="1801" width="13.7109375" bestFit="1" customWidth="1"/>
    <col min="1802" max="1802" width="16.5703125" bestFit="1" customWidth="1"/>
    <col min="1803" max="1803" width="15.28515625" bestFit="1" customWidth="1"/>
    <col min="2050" max="2050" width="21.28515625" customWidth="1"/>
    <col min="2051" max="2051" width="14" bestFit="1" customWidth="1"/>
    <col min="2052" max="2052" width="15.28515625" bestFit="1" customWidth="1"/>
    <col min="2053" max="2053" width="14" bestFit="1" customWidth="1"/>
    <col min="2054" max="2054" width="13.7109375" bestFit="1" customWidth="1"/>
    <col min="2055" max="2055" width="14" bestFit="1" customWidth="1"/>
    <col min="2056" max="2056" width="15.42578125" bestFit="1" customWidth="1"/>
    <col min="2057" max="2057" width="13.7109375" bestFit="1" customWidth="1"/>
    <col min="2058" max="2058" width="16.5703125" bestFit="1" customWidth="1"/>
    <col min="2059" max="2059" width="15.28515625" bestFit="1" customWidth="1"/>
    <col min="2306" max="2306" width="21.28515625" customWidth="1"/>
    <col min="2307" max="2307" width="14" bestFit="1" customWidth="1"/>
    <col min="2308" max="2308" width="15.28515625" bestFit="1" customWidth="1"/>
    <col min="2309" max="2309" width="14" bestFit="1" customWidth="1"/>
    <col min="2310" max="2310" width="13.7109375" bestFit="1" customWidth="1"/>
    <col min="2311" max="2311" width="14" bestFit="1" customWidth="1"/>
    <col min="2312" max="2312" width="15.42578125" bestFit="1" customWidth="1"/>
    <col min="2313" max="2313" width="13.7109375" bestFit="1" customWidth="1"/>
    <col min="2314" max="2314" width="16.5703125" bestFit="1" customWidth="1"/>
    <col min="2315" max="2315" width="15.28515625" bestFit="1" customWidth="1"/>
    <col min="2562" max="2562" width="21.28515625" customWidth="1"/>
    <col min="2563" max="2563" width="14" bestFit="1" customWidth="1"/>
    <col min="2564" max="2564" width="15.28515625" bestFit="1" customWidth="1"/>
    <col min="2565" max="2565" width="14" bestFit="1" customWidth="1"/>
    <col min="2566" max="2566" width="13.7109375" bestFit="1" customWidth="1"/>
    <col min="2567" max="2567" width="14" bestFit="1" customWidth="1"/>
    <col min="2568" max="2568" width="15.42578125" bestFit="1" customWidth="1"/>
    <col min="2569" max="2569" width="13.7109375" bestFit="1" customWidth="1"/>
    <col min="2570" max="2570" width="16.5703125" bestFit="1" customWidth="1"/>
    <col min="2571" max="2571" width="15.28515625" bestFit="1" customWidth="1"/>
    <col min="2818" max="2818" width="21.28515625" customWidth="1"/>
    <col min="2819" max="2819" width="14" bestFit="1" customWidth="1"/>
    <col min="2820" max="2820" width="15.28515625" bestFit="1" customWidth="1"/>
    <col min="2821" max="2821" width="14" bestFit="1" customWidth="1"/>
    <col min="2822" max="2822" width="13.7109375" bestFit="1" customWidth="1"/>
    <col min="2823" max="2823" width="14" bestFit="1" customWidth="1"/>
    <col min="2824" max="2824" width="15.42578125" bestFit="1" customWidth="1"/>
    <col min="2825" max="2825" width="13.7109375" bestFit="1" customWidth="1"/>
    <col min="2826" max="2826" width="16.5703125" bestFit="1" customWidth="1"/>
    <col min="2827" max="2827" width="15.28515625" bestFit="1" customWidth="1"/>
    <col min="3074" max="3074" width="21.28515625" customWidth="1"/>
    <col min="3075" max="3075" width="14" bestFit="1" customWidth="1"/>
    <col min="3076" max="3076" width="15.28515625" bestFit="1" customWidth="1"/>
    <col min="3077" max="3077" width="14" bestFit="1" customWidth="1"/>
    <col min="3078" max="3078" width="13.7109375" bestFit="1" customWidth="1"/>
    <col min="3079" max="3079" width="14" bestFit="1" customWidth="1"/>
    <col min="3080" max="3080" width="15.42578125" bestFit="1" customWidth="1"/>
    <col min="3081" max="3081" width="13.7109375" bestFit="1" customWidth="1"/>
    <col min="3082" max="3082" width="16.5703125" bestFit="1" customWidth="1"/>
    <col min="3083" max="3083" width="15.28515625" bestFit="1" customWidth="1"/>
    <col min="3330" max="3330" width="21.28515625" customWidth="1"/>
    <col min="3331" max="3331" width="14" bestFit="1" customWidth="1"/>
    <col min="3332" max="3332" width="15.28515625" bestFit="1" customWidth="1"/>
    <col min="3333" max="3333" width="14" bestFit="1" customWidth="1"/>
    <col min="3334" max="3334" width="13.7109375" bestFit="1" customWidth="1"/>
    <col min="3335" max="3335" width="14" bestFit="1" customWidth="1"/>
    <col min="3336" max="3336" width="15.42578125" bestFit="1" customWidth="1"/>
    <col min="3337" max="3337" width="13.7109375" bestFit="1" customWidth="1"/>
    <col min="3338" max="3338" width="16.5703125" bestFit="1" customWidth="1"/>
    <col min="3339" max="3339" width="15.28515625" bestFit="1" customWidth="1"/>
    <col min="3586" max="3586" width="21.28515625" customWidth="1"/>
    <col min="3587" max="3587" width="14" bestFit="1" customWidth="1"/>
    <col min="3588" max="3588" width="15.28515625" bestFit="1" customWidth="1"/>
    <col min="3589" max="3589" width="14" bestFit="1" customWidth="1"/>
    <col min="3590" max="3590" width="13.7109375" bestFit="1" customWidth="1"/>
    <col min="3591" max="3591" width="14" bestFit="1" customWidth="1"/>
    <col min="3592" max="3592" width="15.42578125" bestFit="1" customWidth="1"/>
    <col min="3593" max="3593" width="13.7109375" bestFit="1" customWidth="1"/>
    <col min="3594" max="3594" width="16.5703125" bestFit="1" customWidth="1"/>
    <col min="3595" max="3595" width="15.28515625" bestFit="1" customWidth="1"/>
    <col min="3842" max="3842" width="21.28515625" customWidth="1"/>
    <col min="3843" max="3843" width="14" bestFit="1" customWidth="1"/>
    <col min="3844" max="3844" width="15.28515625" bestFit="1" customWidth="1"/>
    <col min="3845" max="3845" width="14" bestFit="1" customWidth="1"/>
    <col min="3846" max="3846" width="13.7109375" bestFit="1" customWidth="1"/>
    <col min="3847" max="3847" width="14" bestFit="1" customWidth="1"/>
    <col min="3848" max="3848" width="15.42578125" bestFit="1" customWidth="1"/>
    <col min="3849" max="3849" width="13.7109375" bestFit="1" customWidth="1"/>
    <col min="3850" max="3850" width="16.5703125" bestFit="1" customWidth="1"/>
    <col min="3851" max="3851" width="15.28515625" bestFit="1" customWidth="1"/>
    <col min="4098" max="4098" width="21.28515625" customWidth="1"/>
    <col min="4099" max="4099" width="14" bestFit="1" customWidth="1"/>
    <col min="4100" max="4100" width="15.28515625" bestFit="1" customWidth="1"/>
    <col min="4101" max="4101" width="14" bestFit="1" customWidth="1"/>
    <col min="4102" max="4102" width="13.7109375" bestFit="1" customWidth="1"/>
    <col min="4103" max="4103" width="14" bestFit="1" customWidth="1"/>
    <col min="4104" max="4104" width="15.42578125" bestFit="1" customWidth="1"/>
    <col min="4105" max="4105" width="13.7109375" bestFit="1" customWidth="1"/>
    <col min="4106" max="4106" width="16.5703125" bestFit="1" customWidth="1"/>
    <col min="4107" max="4107" width="15.28515625" bestFit="1" customWidth="1"/>
    <col min="4354" max="4354" width="21.28515625" customWidth="1"/>
    <col min="4355" max="4355" width="14" bestFit="1" customWidth="1"/>
    <col min="4356" max="4356" width="15.28515625" bestFit="1" customWidth="1"/>
    <col min="4357" max="4357" width="14" bestFit="1" customWidth="1"/>
    <col min="4358" max="4358" width="13.7109375" bestFit="1" customWidth="1"/>
    <col min="4359" max="4359" width="14" bestFit="1" customWidth="1"/>
    <col min="4360" max="4360" width="15.42578125" bestFit="1" customWidth="1"/>
    <col min="4361" max="4361" width="13.7109375" bestFit="1" customWidth="1"/>
    <col min="4362" max="4362" width="16.5703125" bestFit="1" customWidth="1"/>
    <col min="4363" max="4363" width="15.28515625" bestFit="1" customWidth="1"/>
    <col min="4610" max="4610" width="21.28515625" customWidth="1"/>
    <col min="4611" max="4611" width="14" bestFit="1" customWidth="1"/>
    <col min="4612" max="4612" width="15.28515625" bestFit="1" customWidth="1"/>
    <col min="4613" max="4613" width="14" bestFit="1" customWidth="1"/>
    <col min="4614" max="4614" width="13.7109375" bestFit="1" customWidth="1"/>
    <col min="4615" max="4615" width="14" bestFit="1" customWidth="1"/>
    <col min="4616" max="4616" width="15.42578125" bestFit="1" customWidth="1"/>
    <col min="4617" max="4617" width="13.7109375" bestFit="1" customWidth="1"/>
    <col min="4618" max="4618" width="16.5703125" bestFit="1" customWidth="1"/>
    <col min="4619" max="4619" width="15.28515625" bestFit="1" customWidth="1"/>
    <col min="4866" max="4866" width="21.28515625" customWidth="1"/>
    <col min="4867" max="4867" width="14" bestFit="1" customWidth="1"/>
    <col min="4868" max="4868" width="15.28515625" bestFit="1" customWidth="1"/>
    <col min="4869" max="4869" width="14" bestFit="1" customWidth="1"/>
    <col min="4870" max="4870" width="13.7109375" bestFit="1" customWidth="1"/>
    <col min="4871" max="4871" width="14" bestFit="1" customWidth="1"/>
    <col min="4872" max="4872" width="15.42578125" bestFit="1" customWidth="1"/>
    <col min="4873" max="4873" width="13.7109375" bestFit="1" customWidth="1"/>
    <col min="4874" max="4874" width="16.5703125" bestFit="1" customWidth="1"/>
    <col min="4875" max="4875" width="15.28515625" bestFit="1" customWidth="1"/>
    <col min="5122" max="5122" width="21.28515625" customWidth="1"/>
    <col min="5123" max="5123" width="14" bestFit="1" customWidth="1"/>
    <col min="5124" max="5124" width="15.28515625" bestFit="1" customWidth="1"/>
    <col min="5125" max="5125" width="14" bestFit="1" customWidth="1"/>
    <col min="5126" max="5126" width="13.7109375" bestFit="1" customWidth="1"/>
    <col min="5127" max="5127" width="14" bestFit="1" customWidth="1"/>
    <col min="5128" max="5128" width="15.42578125" bestFit="1" customWidth="1"/>
    <col min="5129" max="5129" width="13.7109375" bestFit="1" customWidth="1"/>
    <col min="5130" max="5130" width="16.5703125" bestFit="1" customWidth="1"/>
    <col min="5131" max="5131" width="15.28515625" bestFit="1" customWidth="1"/>
    <col min="5378" max="5378" width="21.28515625" customWidth="1"/>
    <col min="5379" max="5379" width="14" bestFit="1" customWidth="1"/>
    <col min="5380" max="5380" width="15.28515625" bestFit="1" customWidth="1"/>
    <col min="5381" max="5381" width="14" bestFit="1" customWidth="1"/>
    <col min="5382" max="5382" width="13.7109375" bestFit="1" customWidth="1"/>
    <col min="5383" max="5383" width="14" bestFit="1" customWidth="1"/>
    <col min="5384" max="5384" width="15.42578125" bestFit="1" customWidth="1"/>
    <col min="5385" max="5385" width="13.7109375" bestFit="1" customWidth="1"/>
    <col min="5386" max="5386" width="16.5703125" bestFit="1" customWidth="1"/>
    <col min="5387" max="5387" width="15.28515625" bestFit="1" customWidth="1"/>
    <col min="5634" max="5634" width="21.28515625" customWidth="1"/>
    <col min="5635" max="5635" width="14" bestFit="1" customWidth="1"/>
    <col min="5636" max="5636" width="15.28515625" bestFit="1" customWidth="1"/>
    <col min="5637" max="5637" width="14" bestFit="1" customWidth="1"/>
    <col min="5638" max="5638" width="13.7109375" bestFit="1" customWidth="1"/>
    <col min="5639" max="5639" width="14" bestFit="1" customWidth="1"/>
    <col min="5640" max="5640" width="15.42578125" bestFit="1" customWidth="1"/>
    <col min="5641" max="5641" width="13.7109375" bestFit="1" customWidth="1"/>
    <col min="5642" max="5642" width="16.5703125" bestFit="1" customWidth="1"/>
    <col min="5643" max="5643" width="15.28515625" bestFit="1" customWidth="1"/>
    <col min="5890" max="5890" width="21.28515625" customWidth="1"/>
    <col min="5891" max="5891" width="14" bestFit="1" customWidth="1"/>
    <col min="5892" max="5892" width="15.28515625" bestFit="1" customWidth="1"/>
    <col min="5893" max="5893" width="14" bestFit="1" customWidth="1"/>
    <col min="5894" max="5894" width="13.7109375" bestFit="1" customWidth="1"/>
    <col min="5895" max="5895" width="14" bestFit="1" customWidth="1"/>
    <col min="5896" max="5896" width="15.42578125" bestFit="1" customWidth="1"/>
    <col min="5897" max="5897" width="13.7109375" bestFit="1" customWidth="1"/>
    <col min="5898" max="5898" width="16.5703125" bestFit="1" customWidth="1"/>
    <col min="5899" max="5899" width="15.28515625" bestFit="1" customWidth="1"/>
    <col min="6146" max="6146" width="21.28515625" customWidth="1"/>
    <col min="6147" max="6147" width="14" bestFit="1" customWidth="1"/>
    <col min="6148" max="6148" width="15.28515625" bestFit="1" customWidth="1"/>
    <col min="6149" max="6149" width="14" bestFit="1" customWidth="1"/>
    <col min="6150" max="6150" width="13.7109375" bestFit="1" customWidth="1"/>
    <col min="6151" max="6151" width="14" bestFit="1" customWidth="1"/>
    <col min="6152" max="6152" width="15.42578125" bestFit="1" customWidth="1"/>
    <col min="6153" max="6153" width="13.7109375" bestFit="1" customWidth="1"/>
    <col min="6154" max="6154" width="16.5703125" bestFit="1" customWidth="1"/>
    <col min="6155" max="6155" width="15.28515625" bestFit="1" customWidth="1"/>
    <col min="6402" max="6402" width="21.28515625" customWidth="1"/>
    <col min="6403" max="6403" width="14" bestFit="1" customWidth="1"/>
    <col min="6404" max="6404" width="15.28515625" bestFit="1" customWidth="1"/>
    <col min="6405" max="6405" width="14" bestFit="1" customWidth="1"/>
    <col min="6406" max="6406" width="13.7109375" bestFit="1" customWidth="1"/>
    <col min="6407" max="6407" width="14" bestFit="1" customWidth="1"/>
    <col min="6408" max="6408" width="15.42578125" bestFit="1" customWidth="1"/>
    <col min="6409" max="6409" width="13.7109375" bestFit="1" customWidth="1"/>
    <col min="6410" max="6410" width="16.5703125" bestFit="1" customWidth="1"/>
    <col min="6411" max="6411" width="15.28515625" bestFit="1" customWidth="1"/>
    <col min="6658" max="6658" width="21.28515625" customWidth="1"/>
    <col min="6659" max="6659" width="14" bestFit="1" customWidth="1"/>
    <col min="6660" max="6660" width="15.28515625" bestFit="1" customWidth="1"/>
    <col min="6661" max="6661" width="14" bestFit="1" customWidth="1"/>
    <col min="6662" max="6662" width="13.7109375" bestFit="1" customWidth="1"/>
    <col min="6663" max="6663" width="14" bestFit="1" customWidth="1"/>
    <col min="6664" max="6664" width="15.42578125" bestFit="1" customWidth="1"/>
    <col min="6665" max="6665" width="13.7109375" bestFit="1" customWidth="1"/>
    <col min="6666" max="6666" width="16.5703125" bestFit="1" customWidth="1"/>
    <col min="6667" max="6667" width="15.28515625" bestFit="1" customWidth="1"/>
    <col min="6914" max="6914" width="21.28515625" customWidth="1"/>
    <col min="6915" max="6915" width="14" bestFit="1" customWidth="1"/>
    <col min="6916" max="6916" width="15.28515625" bestFit="1" customWidth="1"/>
    <col min="6917" max="6917" width="14" bestFit="1" customWidth="1"/>
    <col min="6918" max="6918" width="13.7109375" bestFit="1" customWidth="1"/>
    <col min="6919" max="6919" width="14" bestFit="1" customWidth="1"/>
    <col min="6920" max="6920" width="15.42578125" bestFit="1" customWidth="1"/>
    <col min="6921" max="6921" width="13.7109375" bestFit="1" customWidth="1"/>
    <col min="6922" max="6922" width="16.5703125" bestFit="1" customWidth="1"/>
    <col min="6923" max="6923" width="15.28515625" bestFit="1" customWidth="1"/>
    <col min="7170" max="7170" width="21.28515625" customWidth="1"/>
    <col min="7171" max="7171" width="14" bestFit="1" customWidth="1"/>
    <col min="7172" max="7172" width="15.28515625" bestFit="1" customWidth="1"/>
    <col min="7173" max="7173" width="14" bestFit="1" customWidth="1"/>
    <col min="7174" max="7174" width="13.7109375" bestFit="1" customWidth="1"/>
    <col min="7175" max="7175" width="14" bestFit="1" customWidth="1"/>
    <col min="7176" max="7176" width="15.42578125" bestFit="1" customWidth="1"/>
    <col min="7177" max="7177" width="13.7109375" bestFit="1" customWidth="1"/>
    <col min="7178" max="7178" width="16.5703125" bestFit="1" customWidth="1"/>
    <col min="7179" max="7179" width="15.28515625" bestFit="1" customWidth="1"/>
    <col min="7426" max="7426" width="21.28515625" customWidth="1"/>
    <col min="7427" max="7427" width="14" bestFit="1" customWidth="1"/>
    <col min="7428" max="7428" width="15.28515625" bestFit="1" customWidth="1"/>
    <col min="7429" max="7429" width="14" bestFit="1" customWidth="1"/>
    <col min="7430" max="7430" width="13.7109375" bestFit="1" customWidth="1"/>
    <col min="7431" max="7431" width="14" bestFit="1" customWidth="1"/>
    <col min="7432" max="7432" width="15.42578125" bestFit="1" customWidth="1"/>
    <col min="7433" max="7433" width="13.7109375" bestFit="1" customWidth="1"/>
    <col min="7434" max="7434" width="16.5703125" bestFit="1" customWidth="1"/>
    <col min="7435" max="7435" width="15.28515625" bestFit="1" customWidth="1"/>
    <col min="7682" max="7682" width="21.28515625" customWidth="1"/>
    <col min="7683" max="7683" width="14" bestFit="1" customWidth="1"/>
    <col min="7684" max="7684" width="15.28515625" bestFit="1" customWidth="1"/>
    <col min="7685" max="7685" width="14" bestFit="1" customWidth="1"/>
    <col min="7686" max="7686" width="13.7109375" bestFit="1" customWidth="1"/>
    <col min="7687" max="7687" width="14" bestFit="1" customWidth="1"/>
    <col min="7688" max="7688" width="15.42578125" bestFit="1" customWidth="1"/>
    <col min="7689" max="7689" width="13.7109375" bestFit="1" customWidth="1"/>
    <col min="7690" max="7690" width="16.5703125" bestFit="1" customWidth="1"/>
    <col min="7691" max="7691" width="15.28515625" bestFit="1" customWidth="1"/>
    <col min="7938" max="7938" width="21.28515625" customWidth="1"/>
    <col min="7939" max="7939" width="14" bestFit="1" customWidth="1"/>
    <col min="7940" max="7940" width="15.28515625" bestFit="1" customWidth="1"/>
    <col min="7941" max="7941" width="14" bestFit="1" customWidth="1"/>
    <col min="7942" max="7942" width="13.7109375" bestFit="1" customWidth="1"/>
    <col min="7943" max="7943" width="14" bestFit="1" customWidth="1"/>
    <col min="7944" max="7944" width="15.42578125" bestFit="1" customWidth="1"/>
    <col min="7945" max="7945" width="13.7109375" bestFit="1" customWidth="1"/>
    <col min="7946" max="7946" width="16.5703125" bestFit="1" customWidth="1"/>
    <col min="7947" max="7947" width="15.28515625" bestFit="1" customWidth="1"/>
    <col min="8194" max="8194" width="21.28515625" customWidth="1"/>
    <col min="8195" max="8195" width="14" bestFit="1" customWidth="1"/>
    <col min="8196" max="8196" width="15.28515625" bestFit="1" customWidth="1"/>
    <col min="8197" max="8197" width="14" bestFit="1" customWidth="1"/>
    <col min="8198" max="8198" width="13.7109375" bestFit="1" customWidth="1"/>
    <col min="8199" max="8199" width="14" bestFit="1" customWidth="1"/>
    <col min="8200" max="8200" width="15.42578125" bestFit="1" customWidth="1"/>
    <col min="8201" max="8201" width="13.7109375" bestFit="1" customWidth="1"/>
    <col min="8202" max="8202" width="16.5703125" bestFit="1" customWidth="1"/>
    <col min="8203" max="8203" width="15.28515625" bestFit="1" customWidth="1"/>
    <col min="8450" max="8450" width="21.28515625" customWidth="1"/>
    <col min="8451" max="8451" width="14" bestFit="1" customWidth="1"/>
    <col min="8452" max="8452" width="15.28515625" bestFit="1" customWidth="1"/>
    <col min="8453" max="8453" width="14" bestFit="1" customWidth="1"/>
    <col min="8454" max="8454" width="13.7109375" bestFit="1" customWidth="1"/>
    <col min="8455" max="8455" width="14" bestFit="1" customWidth="1"/>
    <col min="8456" max="8456" width="15.42578125" bestFit="1" customWidth="1"/>
    <col min="8457" max="8457" width="13.7109375" bestFit="1" customWidth="1"/>
    <col min="8458" max="8458" width="16.5703125" bestFit="1" customWidth="1"/>
    <col min="8459" max="8459" width="15.28515625" bestFit="1" customWidth="1"/>
    <col min="8706" max="8706" width="21.28515625" customWidth="1"/>
    <col min="8707" max="8707" width="14" bestFit="1" customWidth="1"/>
    <col min="8708" max="8708" width="15.28515625" bestFit="1" customWidth="1"/>
    <col min="8709" max="8709" width="14" bestFit="1" customWidth="1"/>
    <col min="8710" max="8710" width="13.7109375" bestFit="1" customWidth="1"/>
    <col min="8711" max="8711" width="14" bestFit="1" customWidth="1"/>
    <col min="8712" max="8712" width="15.42578125" bestFit="1" customWidth="1"/>
    <col min="8713" max="8713" width="13.7109375" bestFit="1" customWidth="1"/>
    <col min="8714" max="8714" width="16.5703125" bestFit="1" customWidth="1"/>
    <col min="8715" max="8715" width="15.28515625" bestFit="1" customWidth="1"/>
    <col min="8962" max="8962" width="21.28515625" customWidth="1"/>
    <col min="8963" max="8963" width="14" bestFit="1" customWidth="1"/>
    <col min="8964" max="8964" width="15.28515625" bestFit="1" customWidth="1"/>
    <col min="8965" max="8965" width="14" bestFit="1" customWidth="1"/>
    <col min="8966" max="8966" width="13.7109375" bestFit="1" customWidth="1"/>
    <col min="8967" max="8967" width="14" bestFit="1" customWidth="1"/>
    <col min="8968" max="8968" width="15.42578125" bestFit="1" customWidth="1"/>
    <col min="8969" max="8969" width="13.7109375" bestFit="1" customWidth="1"/>
    <col min="8970" max="8970" width="16.5703125" bestFit="1" customWidth="1"/>
    <col min="8971" max="8971" width="15.28515625" bestFit="1" customWidth="1"/>
    <col min="9218" max="9218" width="21.28515625" customWidth="1"/>
    <col min="9219" max="9219" width="14" bestFit="1" customWidth="1"/>
    <col min="9220" max="9220" width="15.28515625" bestFit="1" customWidth="1"/>
    <col min="9221" max="9221" width="14" bestFit="1" customWidth="1"/>
    <col min="9222" max="9222" width="13.7109375" bestFit="1" customWidth="1"/>
    <col min="9223" max="9223" width="14" bestFit="1" customWidth="1"/>
    <col min="9224" max="9224" width="15.42578125" bestFit="1" customWidth="1"/>
    <col min="9225" max="9225" width="13.7109375" bestFit="1" customWidth="1"/>
    <col min="9226" max="9226" width="16.5703125" bestFit="1" customWidth="1"/>
    <col min="9227" max="9227" width="15.28515625" bestFit="1" customWidth="1"/>
    <col min="9474" max="9474" width="21.28515625" customWidth="1"/>
    <col min="9475" max="9475" width="14" bestFit="1" customWidth="1"/>
    <col min="9476" max="9476" width="15.28515625" bestFit="1" customWidth="1"/>
    <col min="9477" max="9477" width="14" bestFit="1" customWidth="1"/>
    <col min="9478" max="9478" width="13.7109375" bestFit="1" customWidth="1"/>
    <col min="9479" max="9479" width="14" bestFit="1" customWidth="1"/>
    <col min="9480" max="9480" width="15.42578125" bestFit="1" customWidth="1"/>
    <col min="9481" max="9481" width="13.7109375" bestFit="1" customWidth="1"/>
    <col min="9482" max="9482" width="16.5703125" bestFit="1" customWidth="1"/>
    <col min="9483" max="9483" width="15.28515625" bestFit="1" customWidth="1"/>
    <col min="9730" max="9730" width="21.28515625" customWidth="1"/>
    <col min="9731" max="9731" width="14" bestFit="1" customWidth="1"/>
    <col min="9732" max="9732" width="15.28515625" bestFit="1" customWidth="1"/>
    <col min="9733" max="9733" width="14" bestFit="1" customWidth="1"/>
    <col min="9734" max="9734" width="13.7109375" bestFit="1" customWidth="1"/>
    <col min="9735" max="9735" width="14" bestFit="1" customWidth="1"/>
    <col min="9736" max="9736" width="15.42578125" bestFit="1" customWidth="1"/>
    <col min="9737" max="9737" width="13.7109375" bestFit="1" customWidth="1"/>
    <col min="9738" max="9738" width="16.5703125" bestFit="1" customWidth="1"/>
    <col min="9739" max="9739" width="15.28515625" bestFit="1" customWidth="1"/>
    <col min="9986" max="9986" width="21.28515625" customWidth="1"/>
    <col min="9987" max="9987" width="14" bestFit="1" customWidth="1"/>
    <col min="9988" max="9988" width="15.28515625" bestFit="1" customWidth="1"/>
    <col min="9989" max="9989" width="14" bestFit="1" customWidth="1"/>
    <col min="9990" max="9990" width="13.7109375" bestFit="1" customWidth="1"/>
    <col min="9991" max="9991" width="14" bestFit="1" customWidth="1"/>
    <col min="9992" max="9992" width="15.42578125" bestFit="1" customWidth="1"/>
    <col min="9993" max="9993" width="13.7109375" bestFit="1" customWidth="1"/>
    <col min="9994" max="9994" width="16.5703125" bestFit="1" customWidth="1"/>
    <col min="9995" max="9995" width="15.28515625" bestFit="1" customWidth="1"/>
    <col min="10242" max="10242" width="21.28515625" customWidth="1"/>
    <col min="10243" max="10243" width="14" bestFit="1" customWidth="1"/>
    <col min="10244" max="10244" width="15.28515625" bestFit="1" customWidth="1"/>
    <col min="10245" max="10245" width="14" bestFit="1" customWidth="1"/>
    <col min="10246" max="10246" width="13.7109375" bestFit="1" customWidth="1"/>
    <col min="10247" max="10247" width="14" bestFit="1" customWidth="1"/>
    <col min="10248" max="10248" width="15.42578125" bestFit="1" customWidth="1"/>
    <col min="10249" max="10249" width="13.7109375" bestFit="1" customWidth="1"/>
    <col min="10250" max="10250" width="16.5703125" bestFit="1" customWidth="1"/>
    <col min="10251" max="10251" width="15.28515625" bestFit="1" customWidth="1"/>
    <col min="10498" max="10498" width="21.28515625" customWidth="1"/>
    <col min="10499" max="10499" width="14" bestFit="1" customWidth="1"/>
    <col min="10500" max="10500" width="15.28515625" bestFit="1" customWidth="1"/>
    <col min="10501" max="10501" width="14" bestFit="1" customWidth="1"/>
    <col min="10502" max="10502" width="13.7109375" bestFit="1" customWidth="1"/>
    <col min="10503" max="10503" width="14" bestFit="1" customWidth="1"/>
    <col min="10504" max="10504" width="15.42578125" bestFit="1" customWidth="1"/>
    <col min="10505" max="10505" width="13.7109375" bestFit="1" customWidth="1"/>
    <col min="10506" max="10506" width="16.5703125" bestFit="1" customWidth="1"/>
    <col min="10507" max="10507" width="15.28515625" bestFit="1" customWidth="1"/>
    <col min="10754" max="10754" width="21.28515625" customWidth="1"/>
    <col min="10755" max="10755" width="14" bestFit="1" customWidth="1"/>
    <col min="10756" max="10756" width="15.28515625" bestFit="1" customWidth="1"/>
    <col min="10757" max="10757" width="14" bestFit="1" customWidth="1"/>
    <col min="10758" max="10758" width="13.7109375" bestFit="1" customWidth="1"/>
    <col min="10759" max="10759" width="14" bestFit="1" customWidth="1"/>
    <col min="10760" max="10760" width="15.42578125" bestFit="1" customWidth="1"/>
    <col min="10761" max="10761" width="13.7109375" bestFit="1" customWidth="1"/>
    <col min="10762" max="10762" width="16.5703125" bestFit="1" customWidth="1"/>
    <col min="10763" max="10763" width="15.28515625" bestFit="1" customWidth="1"/>
    <col min="11010" max="11010" width="21.28515625" customWidth="1"/>
    <col min="11011" max="11011" width="14" bestFit="1" customWidth="1"/>
    <col min="11012" max="11012" width="15.28515625" bestFit="1" customWidth="1"/>
    <col min="11013" max="11013" width="14" bestFit="1" customWidth="1"/>
    <col min="11014" max="11014" width="13.7109375" bestFit="1" customWidth="1"/>
    <col min="11015" max="11015" width="14" bestFit="1" customWidth="1"/>
    <col min="11016" max="11016" width="15.42578125" bestFit="1" customWidth="1"/>
    <col min="11017" max="11017" width="13.7109375" bestFit="1" customWidth="1"/>
    <col min="11018" max="11018" width="16.5703125" bestFit="1" customWidth="1"/>
    <col min="11019" max="11019" width="15.28515625" bestFit="1" customWidth="1"/>
    <col min="11266" max="11266" width="21.28515625" customWidth="1"/>
    <col min="11267" max="11267" width="14" bestFit="1" customWidth="1"/>
    <col min="11268" max="11268" width="15.28515625" bestFit="1" customWidth="1"/>
    <col min="11269" max="11269" width="14" bestFit="1" customWidth="1"/>
    <col min="11270" max="11270" width="13.7109375" bestFit="1" customWidth="1"/>
    <col min="11271" max="11271" width="14" bestFit="1" customWidth="1"/>
    <col min="11272" max="11272" width="15.42578125" bestFit="1" customWidth="1"/>
    <col min="11273" max="11273" width="13.7109375" bestFit="1" customWidth="1"/>
    <col min="11274" max="11274" width="16.5703125" bestFit="1" customWidth="1"/>
    <col min="11275" max="11275" width="15.28515625" bestFit="1" customWidth="1"/>
    <col min="11522" max="11522" width="21.28515625" customWidth="1"/>
    <col min="11523" max="11523" width="14" bestFit="1" customWidth="1"/>
    <col min="11524" max="11524" width="15.28515625" bestFit="1" customWidth="1"/>
    <col min="11525" max="11525" width="14" bestFit="1" customWidth="1"/>
    <col min="11526" max="11526" width="13.7109375" bestFit="1" customWidth="1"/>
    <col min="11527" max="11527" width="14" bestFit="1" customWidth="1"/>
    <col min="11528" max="11528" width="15.42578125" bestFit="1" customWidth="1"/>
    <col min="11529" max="11529" width="13.7109375" bestFit="1" customWidth="1"/>
    <col min="11530" max="11530" width="16.5703125" bestFit="1" customWidth="1"/>
    <col min="11531" max="11531" width="15.28515625" bestFit="1" customWidth="1"/>
    <col min="11778" max="11778" width="21.28515625" customWidth="1"/>
    <col min="11779" max="11779" width="14" bestFit="1" customWidth="1"/>
    <col min="11780" max="11780" width="15.28515625" bestFit="1" customWidth="1"/>
    <col min="11781" max="11781" width="14" bestFit="1" customWidth="1"/>
    <col min="11782" max="11782" width="13.7109375" bestFit="1" customWidth="1"/>
    <col min="11783" max="11783" width="14" bestFit="1" customWidth="1"/>
    <col min="11784" max="11784" width="15.42578125" bestFit="1" customWidth="1"/>
    <col min="11785" max="11785" width="13.7109375" bestFit="1" customWidth="1"/>
    <col min="11786" max="11786" width="16.5703125" bestFit="1" customWidth="1"/>
    <col min="11787" max="11787" width="15.28515625" bestFit="1" customWidth="1"/>
    <col min="12034" max="12034" width="21.28515625" customWidth="1"/>
    <col min="12035" max="12035" width="14" bestFit="1" customWidth="1"/>
    <col min="12036" max="12036" width="15.28515625" bestFit="1" customWidth="1"/>
    <col min="12037" max="12037" width="14" bestFit="1" customWidth="1"/>
    <col min="12038" max="12038" width="13.7109375" bestFit="1" customWidth="1"/>
    <col min="12039" max="12039" width="14" bestFit="1" customWidth="1"/>
    <col min="12040" max="12040" width="15.42578125" bestFit="1" customWidth="1"/>
    <col min="12041" max="12041" width="13.7109375" bestFit="1" customWidth="1"/>
    <col min="12042" max="12042" width="16.5703125" bestFit="1" customWidth="1"/>
    <col min="12043" max="12043" width="15.28515625" bestFit="1" customWidth="1"/>
    <col min="12290" max="12290" width="21.28515625" customWidth="1"/>
    <col min="12291" max="12291" width="14" bestFit="1" customWidth="1"/>
    <col min="12292" max="12292" width="15.28515625" bestFit="1" customWidth="1"/>
    <col min="12293" max="12293" width="14" bestFit="1" customWidth="1"/>
    <col min="12294" max="12294" width="13.7109375" bestFit="1" customWidth="1"/>
    <col min="12295" max="12295" width="14" bestFit="1" customWidth="1"/>
    <col min="12296" max="12296" width="15.42578125" bestFit="1" customWidth="1"/>
    <col min="12297" max="12297" width="13.7109375" bestFit="1" customWidth="1"/>
    <col min="12298" max="12298" width="16.5703125" bestFit="1" customWidth="1"/>
    <col min="12299" max="12299" width="15.28515625" bestFit="1" customWidth="1"/>
    <col min="12546" max="12546" width="21.28515625" customWidth="1"/>
    <col min="12547" max="12547" width="14" bestFit="1" customWidth="1"/>
    <col min="12548" max="12548" width="15.28515625" bestFit="1" customWidth="1"/>
    <col min="12549" max="12549" width="14" bestFit="1" customWidth="1"/>
    <col min="12550" max="12550" width="13.7109375" bestFit="1" customWidth="1"/>
    <col min="12551" max="12551" width="14" bestFit="1" customWidth="1"/>
    <col min="12552" max="12552" width="15.42578125" bestFit="1" customWidth="1"/>
    <col min="12553" max="12553" width="13.7109375" bestFit="1" customWidth="1"/>
    <col min="12554" max="12554" width="16.5703125" bestFit="1" customWidth="1"/>
    <col min="12555" max="12555" width="15.28515625" bestFit="1" customWidth="1"/>
    <col min="12802" max="12802" width="21.28515625" customWidth="1"/>
    <col min="12803" max="12803" width="14" bestFit="1" customWidth="1"/>
    <col min="12804" max="12804" width="15.28515625" bestFit="1" customWidth="1"/>
    <col min="12805" max="12805" width="14" bestFit="1" customWidth="1"/>
    <col min="12806" max="12806" width="13.7109375" bestFit="1" customWidth="1"/>
    <col min="12807" max="12807" width="14" bestFit="1" customWidth="1"/>
    <col min="12808" max="12808" width="15.42578125" bestFit="1" customWidth="1"/>
    <col min="12809" max="12809" width="13.7109375" bestFit="1" customWidth="1"/>
    <col min="12810" max="12810" width="16.5703125" bestFit="1" customWidth="1"/>
    <col min="12811" max="12811" width="15.28515625" bestFit="1" customWidth="1"/>
    <col min="13058" max="13058" width="21.28515625" customWidth="1"/>
    <col min="13059" max="13059" width="14" bestFit="1" customWidth="1"/>
    <col min="13060" max="13060" width="15.28515625" bestFit="1" customWidth="1"/>
    <col min="13061" max="13061" width="14" bestFit="1" customWidth="1"/>
    <col min="13062" max="13062" width="13.7109375" bestFit="1" customWidth="1"/>
    <col min="13063" max="13063" width="14" bestFit="1" customWidth="1"/>
    <col min="13064" max="13064" width="15.42578125" bestFit="1" customWidth="1"/>
    <col min="13065" max="13065" width="13.7109375" bestFit="1" customWidth="1"/>
    <col min="13066" max="13066" width="16.5703125" bestFit="1" customWidth="1"/>
    <col min="13067" max="13067" width="15.28515625" bestFit="1" customWidth="1"/>
    <col min="13314" max="13314" width="21.28515625" customWidth="1"/>
    <col min="13315" max="13315" width="14" bestFit="1" customWidth="1"/>
    <col min="13316" max="13316" width="15.28515625" bestFit="1" customWidth="1"/>
    <col min="13317" max="13317" width="14" bestFit="1" customWidth="1"/>
    <col min="13318" max="13318" width="13.7109375" bestFit="1" customWidth="1"/>
    <col min="13319" max="13319" width="14" bestFit="1" customWidth="1"/>
    <col min="13320" max="13320" width="15.42578125" bestFit="1" customWidth="1"/>
    <col min="13321" max="13321" width="13.7109375" bestFit="1" customWidth="1"/>
    <col min="13322" max="13322" width="16.5703125" bestFit="1" customWidth="1"/>
    <col min="13323" max="13323" width="15.28515625" bestFit="1" customWidth="1"/>
    <col min="13570" max="13570" width="21.28515625" customWidth="1"/>
    <col min="13571" max="13571" width="14" bestFit="1" customWidth="1"/>
    <col min="13572" max="13572" width="15.28515625" bestFit="1" customWidth="1"/>
    <col min="13573" max="13573" width="14" bestFit="1" customWidth="1"/>
    <col min="13574" max="13574" width="13.7109375" bestFit="1" customWidth="1"/>
    <col min="13575" max="13575" width="14" bestFit="1" customWidth="1"/>
    <col min="13576" max="13576" width="15.42578125" bestFit="1" customWidth="1"/>
    <col min="13577" max="13577" width="13.7109375" bestFit="1" customWidth="1"/>
    <col min="13578" max="13578" width="16.5703125" bestFit="1" customWidth="1"/>
    <col min="13579" max="13579" width="15.28515625" bestFit="1" customWidth="1"/>
    <col min="13826" max="13826" width="21.28515625" customWidth="1"/>
    <col min="13827" max="13827" width="14" bestFit="1" customWidth="1"/>
    <col min="13828" max="13828" width="15.28515625" bestFit="1" customWidth="1"/>
    <col min="13829" max="13829" width="14" bestFit="1" customWidth="1"/>
    <col min="13830" max="13830" width="13.7109375" bestFit="1" customWidth="1"/>
    <col min="13831" max="13831" width="14" bestFit="1" customWidth="1"/>
    <col min="13832" max="13832" width="15.42578125" bestFit="1" customWidth="1"/>
    <col min="13833" max="13833" width="13.7109375" bestFit="1" customWidth="1"/>
    <col min="13834" max="13834" width="16.5703125" bestFit="1" customWidth="1"/>
    <col min="13835" max="13835" width="15.28515625" bestFit="1" customWidth="1"/>
    <col min="14082" max="14082" width="21.28515625" customWidth="1"/>
    <col min="14083" max="14083" width="14" bestFit="1" customWidth="1"/>
    <col min="14084" max="14084" width="15.28515625" bestFit="1" customWidth="1"/>
    <col min="14085" max="14085" width="14" bestFit="1" customWidth="1"/>
    <col min="14086" max="14086" width="13.7109375" bestFit="1" customWidth="1"/>
    <col min="14087" max="14087" width="14" bestFit="1" customWidth="1"/>
    <col min="14088" max="14088" width="15.42578125" bestFit="1" customWidth="1"/>
    <col min="14089" max="14089" width="13.7109375" bestFit="1" customWidth="1"/>
    <col min="14090" max="14090" width="16.5703125" bestFit="1" customWidth="1"/>
    <col min="14091" max="14091" width="15.28515625" bestFit="1" customWidth="1"/>
    <col min="14338" max="14338" width="21.28515625" customWidth="1"/>
    <col min="14339" max="14339" width="14" bestFit="1" customWidth="1"/>
    <col min="14340" max="14340" width="15.28515625" bestFit="1" customWidth="1"/>
    <col min="14341" max="14341" width="14" bestFit="1" customWidth="1"/>
    <col min="14342" max="14342" width="13.7109375" bestFit="1" customWidth="1"/>
    <col min="14343" max="14343" width="14" bestFit="1" customWidth="1"/>
    <col min="14344" max="14344" width="15.42578125" bestFit="1" customWidth="1"/>
    <col min="14345" max="14345" width="13.7109375" bestFit="1" customWidth="1"/>
    <col min="14346" max="14346" width="16.5703125" bestFit="1" customWidth="1"/>
    <col min="14347" max="14347" width="15.28515625" bestFit="1" customWidth="1"/>
    <col min="14594" max="14594" width="21.28515625" customWidth="1"/>
    <col min="14595" max="14595" width="14" bestFit="1" customWidth="1"/>
    <col min="14596" max="14596" width="15.28515625" bestFit="1" customWidth="1"/>
    <col min="14597" max="14597" width="14" bestFit="1" customWidth="1"/>
    <col min="14598" max="14598" width="13.7109375" bestFit="1" customWidth="1"/>
    <col min="14599" max="14599" width="14" bestFit="1" customWidth="1"/>
    <col min="14600" max="14600" width="15.42578125" bestFit="1" customWidth="1"/>
    <col min="14601" max="14601" width="13.7109375" bestFit="1" customWidth="1"/>
    <col min="14602" max="14602" width="16.5703125" bestFit="1" customWidth="1"/>
    <col min="14603" max="14603" width="15.28515625" bestFit="1" customWidth="1"/>
    <col min="14850" max="14850" width="21.28515625" customWidth="1"/>
    <col min="14851" max="14851" width="14" bestFit="1" customWidth="1"/>
    <col min="14852" max="14852" width="15.28515625" bestFit="1" customWidth="1"/>
    <col min="14853" max="14853" width="14" bestFit="1" customWidth="1"/>
    <col min="14854" max="14854" width="13.7109375" bestFit="1" customWidth="1"/>
    <col min="14855" max="14855" width="14" bestFit="1" customWidth="1"/>
    <col min="14856" max="14856" width="15.42578125" bestFit="1" customWidth="1"/>
    <col min="14857" max="14857" width="13.7109375" bestFit="1" customWidth="1"/>
    <col min="14858" max="14858" width="16.5703125" bestFit="1" customWidth="1"/>
    <col min="14859" max="14859" width="15.28515625" bestFit="1" customWidth="1"/>
    <col min="15106" max="15106" width="21.28515625" customWidth="1"/>
    <col min="15107" max="15107" width="14" bestFit="1" customWidth="1"/>
    <col min="15108" max="15108" width="15.28515625" bestFit="1" customWidth="1"/>
    <col min="15109" max="15109" width="14" bestFit="1" customWidth="1"/>
    <col min="15110" max="15110" width="13.7109375" bestFit="1" customWidth="1"/>
    <col min="15111" max="15111" width="14" bestFit="1" customWidth="1"/>
    <col min="15112" max="15112" width="15.42578125" bestFit="1" customWidth="1"/>
    <col min="15113" max="15113" width="13.7109375" bestFit="1" customWidth="1"/>
    <col min="15114" max="15114" width="16.5703125" bestFit="1" customWidth="1"/>
    <col min="15115" max="15115" width="15.28515625" bestFit="1" customWidth="1"/>
    <col min="15362" max="15362" width="21.28515625" customWidth="1"/>
    <col min="15363" max="15363" width="14" bestFit="1" customWidth="1"/>
    <col min="15364" max="15364" width="15.28515625" bestFit="1" customWidth="1"/>
    <col min="15365" max="15365" width="14" bestFit="1" customWidth="1"/>
    <col min="15366" max="15366" width="13.7109375" bestFit="1" customWidth="1"/>
    <col min="15367" max="15367" width="14" bestFit="1" customWidth="1"/>
    <col min="15368" max="15368" width="15.42578125" bestFit="1" customWidth="1"/>
    <col min="15369" max="15369" width="13.7109375" bestFit="1" customWidth="1"/>
    <col min="15370" max="15370" width="16.5703125" bestFit="1" customWidth="1"/>
    <col min="15371" max="15371" width="15.28515625" bestFit="1" customWidth="1"/>
    <col min="15618" max="15618" width="21.28515625" customWidth="1"/>
    <col min="15619" max="15619" width="14" bestFit="1" customWidth="1"/>
    <col min="15620" max="15620" width="15.28515625" bestFit="1" customWidth="1"/>
    <col min="15621" max="15621" width="14" bestFit="1" customWidth="1"/>
    <col min="15622" max="15622" width="13.7109375" bestFit="1" customWidth="1"/>
    <col min="15623" max="15623" width="14" bestFit="1" customWidth="1"/>
    <col min="15624" max="15624" width="15.42578125" bestFit="1" customWidth="1"/>
    <col min="15625" max="15625" width="13.7109375" bestFit="1" customWidth="1"/>
    <col min="15626" max="15626" width="16.5703125" bestFit="1" customWidth="1"/>
    <col min="15627" max="15627" width="15.28515625" bestFit="1" customWidth="1"/>
    <col min="15874" max="15874" width="21.28515625" customWidth="1"/>
    <col min="15875" max="15875" width="14" bestFit="1" customWidth="1"/>
    <col min="15876" max="15876" width="15.28515625" bestFit="1" customWidth="1"/>
    <col min="15877" max="15877" width="14" bestFit="1" customWidth="1"/>
    <col min="15878" max="15878" width="13.7109375" bestFit="1" customWidth="1"/>
    <col min="15879" max="15879" width="14" bestFit="1" customWidth="1"/>
    <col min="15880" max="15880" width="15.42578125" bestFit="1" customWidth="1"/>
    <col min="15881" max="15881" width="13.7109375" bestFit="1" customWidth="1"/>
    <col min="15882" max="15882" width="16.5703125" bestFit="1" customWidth="1"/>
    <col min="15883" max="15883" width="15.28515625" bestFit="1" customWidth="1"/>
    <col min="16130" max="16130" width="21.28515625" customWidth="1"/>
    <col min="16131" max="16131" width="14" bestFit="1" customWidth="1"/>
    <col min="16132" max="16132" width="15.28515625" bestFit="1" customWidth="1"/>
    <col min="16133" max="16133" width="14" bestFit="1" customWidth="1"/>
    <col min="16134" max="16134" width="13.7109375" bestFit="1" customWidth="1"/>
    <col min="16135" max="16135" width="14" bestFit="1" customWidth="1"/>
    <col min="16136" max="16136" width="15.42578125" bestFit="1" customWidth="1"/>
    <col min="16137" max="16137" width="13.7109375" bestFit="1" customWidth="1"/>
    <col min="16138" max="16138" width="16.5703125" bestFit="1" customWidth="1"/>
    <col min="16139" max="16139" width="15.28515625" bestFit="1" customWidth="1"/>
  </cols>
  <sheetData>
    <row r="9" spans="1:18" ht="15.75" x14ac:dyDescent="0.25">
      <c r="A9" s="6" t="s">
        <v>166</v>
      </c>
    </row>
    <row r="10" spans="1:18" ht="15.75" x14ac:dyDescent="0.25">
      <c r="A10" s="6" t="s">
        <v>178</v>
      </c>
    </row>
    <row r="13" spans="1:18" x14ac:dyDescent="0.25">
      <c r="A13" s="57" t="s">
        <v>105</v>
      </c>
      <c r="B13" s="58" t="s">
        <v>167</v>
      </c>
      <c r="C13" s="57" t="s">
        <v>67</v>
      </c>
      <c r="D13" s="57" t="s">
        <v>70</v>
      </c>
      <c r="E13" s="57" t="s">
        <v>71</v>
      </c>
      <c r="F13" s="57" t="s">
        <v>68</v>
      </c>
      <c r="G13" s="57" t="s">
        <v>168</v>
      </c>
      <c r="H13" s="57" t="s">
        <v>75</v>
      </c>
      <c r="I13" s="57" t="s">
        <v>73</v>
      </c>
      <c r="J13" s="57" t="s">
        <v>77</v>
      </c>
      <c r="K13" s="59" t="s">
        <v>74</v>
      </c>
      <c r="L13" s="59" t="s">
        <v>76</v>
      </c>
      <c r="M13" s="59" t="s">
        <v>72</v>
      </c>
      <c r="N13" s="59" t="s">
        <v>101</v>
      </c>
    </row>
    <row r="14" spans="1:18" x14ac:dyDescent="0.25">
      <c r="A14" s="53">
        <v>1</v>
      </c>
      <c r="B14" s="66" t="s">
        <v>2</v>
      </c>
      <c r="C14" s="47">
        <v>735228.56</v>
      </c>
      <c r="D14" s="47">
        <v>0</v>
      </c>
      <c r="E14" s="47">
        <v>328003.93</v>
      </c>
      <c r="F14" s="47">
        <v>51692079.440000005</v>
      </c>
      <c r="G14" s="47">
        <v>0</v>
      </c>
      <c r="H14" s="47">
        <v>618580.18999999994</v>
      </c>
      <c r="I14" s="47">
        <v>1661351.72</v>
      </c>
      <c r="J14" s="47">
        <v>2412239.63</v>
      </c>
      <c r="K14" s="47">
        <v>0</v>
      </c>
      <c r="L14" s="47">
        <v>0</v>
      </c>
      <c r="M14" s="47">
        <v>0</v>
      </c>
      <c r="N14" s="47">
        <f>+SUM(C14:M14)</f>
        <v>57447483.470000006</v>
      </c>
      <c r="R14" s="12"/>
    </row>
    <row r="15" spans="1:18" x14ac:dyDescent="0.25">
      <c r="A15" s="55">
        <v>2</v>
      </c>
      <c r="B15" s="64" t="s">
        <v>1</v>
      </c>
      <c r="C15" s="60">
        <v>22465483.589999996</v>
      </c>
      <c r="D15" s="60">
        <v>0</v>
      </c>
      <c r="E15" s="60">
        <v>2546540.7599999998</v>
      </c>
      <c r="F15" s="60">
        <v>50104379.339999989</v>
      </c>
      <c r="G15" s="60">
        <v>0</v>
      </c>
      <c r="H15" s="60">
        <v>0</v>
      </c>
      <c r="I15" s="60">
        <v>15246498.129999999</v>
      </c>
      <c r="J15" s="60">
        <v>208589.74</v>
      </c>
      <c r="K15" s="60">
        <v>0</v>
      </c>
      <c r="L15" s="60">
        <v>0</v>
      </c>
      <c r="M15" s="60">
        <v>0</v>
      </c>
      <c r="N15" s="47">
        <f>+SUM(C15:M15)</f>
        <v>90571491.559999973</v>
      </c>
      <c r="R15" s="12"/>
    </row>
    <row r="16" spans="1:18" x14ac:dyDescent="0.25">
      <c r="A16" s="53">
        <v>3</v>
      </c>
      <c r="B16" s="66" t="s">
        <v>3</v>
      </c>
      <c r="C16" s="47">
        <v>389241.75</v>
      </c>
      <c r="D16" s="47">
        <v>1597231.7400000002</v>
      </c>
      <c r="E16" s="47">
        <v>0</v>
      </c>
      <c r="F16" s="47">
        <v>9466081.7900000028</v>
      </c>
      <c r="G16" s="47">
        <v>0</v>
      </c>
      <c r="H16" s="47">
        <v>0</v>
      </c>
      <c r="I16" s="47">
        <v>2564109.0999999992</v>
      </c>
      <c r="J16" s="47">
        <v>38904831.036049992</v>
      </c>
      <c r="K16" s="47">
        <v>0</v>
      </c>
      <c r="L16" s="47">
        <v>0</v>
      </c>
      <c r="M16" s="47">
        <v>0</v>
      </c>
      <c r="N16" s="47">
        <f>+SUM(C16:M16)</f>
        <v>52921495.416049995</v>
      </c>
      <c r="R16" s="12"/>
    </row>
    <row r="17" spans="1:19" x14ac:dyDescent="0.25">
      <c r="A17" s="55">
        <v>4</v>
      </c>
      <c r="B17" s="64" t="s">
        <v>4</v>
      </c>
      <c r="C17" s="60">
        <v>113916599.52</v>
      </c>
      <c r="D17" s="60">
        <v>21606162.600000001</v>
      </c>
      <c r="E17" s="60">
        <v>22108929.300000001</v>
      </c>
      <c r="F17" s="60">
        <v>19847523.699999999</v>
      </c>
      <c r="G17" s="60">
        <v>0</v>
      </c>
      <c r="H17" s="60">
        <v>0</v>
      </c>
      <c r="I17" s="60">
        <v>1885208.6</v>
      </c>
      <c r="J17" s="60">
        <v>83599050.5</v>
      </c>
      <c r="K17" s="60">
        <v>0</v>
      </c>
      <c r="L17" s="60">
        <v>0</v>
      </c>
      <c r="M17" s="60">
        <v>0</v>
      </c>
      <c r="N17" s="47">
        <f>+SUM(C17:M17)</f>
        <v>262963474.22</v>
      </c>
      <c r="R17" s="12"/>
    </row>
    <row r="18" spans="1:19" x14ac:dyDescent="0.25">
      <c r="A18" s="53">
        <v>5</v>
      </c>
      <c r="B18" s="66" t="s">
        <v>172</v>
      </c>
      <c r="C18" s="47">
        <v>8227389.2999999998</v>
      </c>
      <c r="D18" s="47">
        <v>0</v>
      </c>
      <c r="E18" s="47">
        <v>117894.39000000001</v>
      </c>
      <c r="F18" s="47">
        <v>24615055.349999987</v>
      </c>
      <c r="G18" s="47">
        <v>2256828.9900000002</v>
      </c>
      <c r="H18" s="47">
        <v>7354200.7199999997</v>
      </c>
      <c r="I18" s="47">
        <v>3842061.1900000004</v>
      </c>
      <c r="J18" s="47">
        <v>314882.18</v>
      </c>
      <c r="K18" s="47">
        <v>0</v>
      </c>
      <c r="L18" s="47">
        <v>0</v>
      </c>
      <c r="M18" s="47">
        <v>1278451.9699999997</v>
      </c>
      <c r="N18" s="47">
        <f>+SUM(C18:M18)</f>
        <v>48006764.089999981</v>
      </c>
      <c r="R18" s="12"/>
    </row>
    <row r="19" spans="1:19" x14ac:dyDescent="0.25">
      <c r="A19" s="55">
        <v>6</v>
      </c>
      <c r="B19" s="64" t="s">
        <v>6</v>
      </c>
      <c r="C19" s="60">
        <v>0</v>
      </c>
      <c r="D19" s="60">
        <v>0</v>
      </c>
      <c r="E19" s="60">
        <v>2928996.3499999996</v>
      </c>
      <c r="F19" s="60">
        <v>44543319.219999999</v>
      </c>
      <c r="G19" s="60">
        <v>0</v>
      </c>
      <c r="H19" s="60">
        <v>2315531.02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47">
        <f>+SUM(C19:M19)</f>
        <v>49787846.590000004</v>
      </c>
      <c r="R19" s="12"/>
    </row>
    <row r="20" spans="1:19" x14ac:dyDescent="0.25">
      <c r="A20" s="53">
        <v>7</v>
      </c>
      <c r="B20" s="66" t="s">
        <v>8</v>
      </c>
      <c r="C20" s="47">
        <v>0</v>
      </c>
      <c r="D20" s="47">
        <v>0</v>
      </c>
      <c r="E20" s="47">
        <v>0</v>
      </c>
      <c r="F20" s="47">
        <v>1851107.2199999995</v>
      </c>
      <c r="G20" s="47">
        <v>0</v>
      </c>
      <c r="H20" s="47">
        <v>0</v>
      </c>
      <c r="I20" s="47">
        <v>3882423.5900000003</v>
      </c>
      <c r="J20" s="47">
        <v>10655214.550000004</v>
      </c>
      <c r="K20" s="47">
        <v>0</v>
      </c>
      <c r="L20" s="47">
        <v>0</v>
      </c>
      <c r="M20" s="47">
        <v>0</v>
      </c>
      <c r="N20" s="47">
        <f>+SUM(C20:M20)</f>
        <v>16388745.360000003</v>
      </c>
      <c r="R20" s="12"/>
    </row>
    <row r="21" spans="1:19" x14ac:dyDescent="0.25">
      <c r="A21" s="55">
        <v>8</v>
      </c>
      <c r="B21" s="64" t="s">
        <v>9</v>
      </c>
      <c r="C21" s="60">
        <v>0</v>
      </c>
      <c r="D21" s="60">
        <v>0</v>
      </c>
      <c r="E21" s="60">
        <v>1472869.81</v>
      </c>
      <c r="F21" s="60">
        <v>24525694.68</v>
      </c>
      <c r="G21" s="60">
        <v>0</v>
      </c>
      <c r="H21" s="60">
        <v>20737888.36999999</v>
      </c>
      <c r="I21" s="60">
        <v>31251581.180000018</v>
      </c>
      <c r="J21" s="60">
        <v>0</v>
      </c>
      <c r="K21" s="60">
        <v>0</v>
      </c>
      <c r="L21" s="60">
        <v>0</v>
      </c>
      <c r="M21" s="60">
        <v>0</v>
      </c>
      <c r="N21" s="47">
        <f>+SUM(C21:M21)</f>
        <v>77988034.040000007</v>
      </c>
      <c r="R21" s="12"/>
    </row>
    <row r="22" spans="1:19" x14ac:dyDescent="0.25">
      <c r="A22" s="53">
        <v>9</v>
      </c>
      <c r="B22" s="66" t="s">
        <v>180</v>
      </c>
      <c r="C22" s="47">
        <v>26460.92</v>
      </c>
      <c r="D22" s="47">
        <v>814955.99</v>
      </c>
      <c r="E22" s="47">
        <v>2942178.3899999997</v>
      </c>
      <c r="F22" s="47">
        <v>170640025.29999983</v>
      </c>
      <c r="G22" s="47">
        <v>0</v>
      </c>
      <c r="H22" s="47">
        <v>4788474.3900000006</v>
      </c>
      <c r="I22" s="47">
        <v>0</v>
      </c>
      <c r="J22" s="47">
        <v>0</v>
      </c>
      <c r="K22" s="47">
        <v>437078.68000000005</v>
      </c>
      <c r="L22" s="47">
        <v>2208934.7600000002</v>
      </c>
      <c r="M22" s="47">
        <v>304079.10000000003</v>
      </c>
      <c r="N22" s="47">
        <f>+SUM(C22:M22)</f>
        <v>182162187.52999982</v>
      </c>
      <c r="R22" s="12"/>
    </row>
    <row r="23" spans="1:19" x14ac:dyDescent="0.25">
      <c r="A23" s="55">
        <v>10</v>
      </c>
      <c r="B23" s="64" t="s">
        <v>11</v>
      </c>
      <c r="C23" s="60">
        <v>0</v>
      </c>
      <c r="D23" s="60">
        <v>0</v>
      </c>
      <c r="E23" s="60">
        <v>0</v>
      </c>
      <c r="F23" s="60">
        <v>71772866.580000013</v>
      </c>
      <c r="G23" s="60">
        <v>0</v>
      </c>
      <c r="H23" s="60">
        <v>874471.36</v>
      </c>
      <c r="I23" s="60">
        <v>10282781.249999994</v>
      </c>
      <c r="J23" s="60">
        <v>0</v>
      </c>
      <c r="K23" s="60">
        <v>0</v>
      </c>
      <c r="L23" s="60">
        <v>0</v>
      </c>
      <c r="M23" s="60">
        <v>0</v>
      </c>
      <c r="N23" s="47">
        <f>+SUM(C23:M23)</f>
        <v>82930119.190000013</v>
      </c>
      <c r="R23" s="12"/>
    </row>
    <row r="24" spans="1:19" x14ac:dyDescent="0.25">
      <c r="A24" s="53">
        <v>11</v>
      </c>
      <c r="B24" s="66" t="s">
        <v>173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193319321.51999998</v>
      </c>
      <c r="J24" s="47">
        <v>0</v>
      </c>
      <c r="K24" s="47">
        <v>0</v>
      </c>
      <c r="L24" s="47">
        <v>0</v>
      </c>
      <c r="M24" s="47">
        <v>0</v>
      </c>
      <c r="N24" s="47">
        <f>+SUM(C24:M24)</f>
        <v>193319321.51999998</v>
      </c>
      <c r="R24" s="12"/>
    </row>
    <row r="25" spans="1:19" x14ac:dyDescent="0.25">
      <c r="A25" s="55">
        <v>12</v>
      </c>
      <c r="B25" s="64" t="s">
        <v>13</v>
      </c>
      <c r="C25" s="60">
        <v>0</v>
      </c>
      <c r="D25" s="60">
        <v>0</v>
      </c>
      <c r="E25" s="60">
        <v>0</v>
      </c>
      <c r="F25" s="60">
        <v>5425633.4799999995</v>
      </c>
      <c r="G25" s="60">
        <v>0</v>
      </c>
      <c r="H25" s="60">
        <v>531541.86</v>
      </c>
      <c r="I25" s="60">
        <v>8123431.0099999998</v>
      </c>
      <c r="J25" s="60">
        <v>141284.37</v>
      </c>
      <c r="K25" s="60">
        <v>0</v>
      </c>
      <c r="L25" s="60">
        <v>0</v>
      </c>
      <c r="M25" s="60">
        <v>17508.11</v>
      </c>
      <c r="N25" s="47">
        <f>+SUM(C25:M25)</f>
        <v>14239398.829999998</v>
      </c>
      <c r="R25" s="12"/>
      <c r="S25" s="12"/>
    </row>
    <row r="26" spans="1:19" x14ac:dyDescent="0.25">
      <c r="A26" s="53">
        <v>13</v>
      </c>
      <c r="B26" s="66" t="s">
        <v>14</v>
      </c>
      <c r="C26" s="47">
        <v>0</v>
      </c>
      <c r="D26" s="47">
        <v>0</v>
      </c>
      <c r="E26" s="47">
        <v>0</v>
      </c>
      <c r="F26" s="47">
        <v>23515583.021099996</v>
      </c>
      <c r="G26" s="47">
        <v>41116.2088</v>
      </c>
      <c r="H26" s="47">
        <v>8077392.3047000002</v>
      </c>
      <c r="I26" s="47">
        <v>3506271.6712000002</v>
      </c>
      <c r="J26" s="47">
        <v>0</v>
      </c>
      <c r="K26" s="47">
        <v>0</v>
      </c>
      <c r="L26" s="47">
        <v>0</v>
      </c>
      <c r="M26" s="47">
        <v>0</v>
      </c>
      <c r="N26" s="47">
        <f>+SUM(C26:M26)</f>
        <v>35140363.205799997</v>
      </c>
      <c r="R26" s="12"/>
    </row>
    <row r="27" spans="1:19" x14ac:dyDescent="0.25">
      <c r="A27" s="55">
        <v>14</v>
      </c>
      <c r="B27" s="64" t="s">
        <v>15</v>
      </c>
      <c r="C27" s="60">
        <v>28853282.670899998</v>
      </c>
      <c r="D27" s="60">
        <v>19914633.6065</v>
      </c>
      <c r="E27" s="60">
        <v>378089.44909999997</v>
      </c>
      <c r="F27" s="60">
        <v>25408331.026300002</v>
      </c>
      <c r="G27" s="60">
        <v>0</v>
      </c>
      <c r="H27" s="60">
        <v>6411831.6339999996</v>
      </c>
      <c r="I27" s="60">
        <v>6386215.5457000006</v>
      </c>
      <c r="J27" s="60">
        <v>15450195.750399996</v>
      </c>
      <c r="K27" s="60">
        <v>0</v>
      </c>
      <c r="L27" s="60">
        <v>0</v>
      </c>
      <c r="M27" s="60">
        <v>0</v>
      </c>
      <c r="N27" s="47">
        <f>+SUM(C27:M27)</f>
        <v>102802579.6829</v>
      </c>
      <c r="R27" s="12"/>
    </row>
    <row r="28" spans="1:19" x14ac:dyDescent="0.25">
      <c r="A28" s="53">
        <v>15</v>
      </c>
      <c r="B28" s="66" t="s">
        <v>16</v>
      </c>
      <c r="C28" s="47">
        <v>0</v>
      </c>
      <c r="D28" s="47">
        <v>0</v>
      </c>
      <c r="E28" s="47">
        <v>2154057.2599999998</v>
      </c>
      <c r="F28" s="47">
        <v>35621470.759999998</v>
      </c>
      <c r="G28" s="47">
        <v>0</v>
      </c>
      <c r="H28" s="47">
        <v>7598721.7400000002</v>
      </c>
      <c r="I28" s="47">
        <v>977334.45</v>
      </c>
      <c r="J28" s="47">
        <v>0</v>
      </c>
      <c r="K28" s="47">
        <v>0</v>
      </c>
      <c r="L28" s="47">
        <v>0</v>
      </c>
      <c r="M28" s="47">
        <v>0</v>
      </c>
      <c r="N28" s="47">
        <f>+SUM(C28:M28)</f>
        <v>46351584.210000001</v>
      </c>
      <c r="R28" s="12"/>
    </row>
    <row r="29" spans="1:19" x14ac:dyDescent="0.25">
      <c r="A29" s="55">
        <v>16</v>
      </c>
      <c r="B29" s="64" t="s">
        <v>17</v>
      </c>
      <c r="C29" s="60">
        <v>886570.02</v>
      </c>
      <c r="D29" s="60">
        <v>0</v>
      </c>
      <c r="E29" s="60">
        <v>9449981.6699999999</v>
      </c>
      <c r="F29" s="60">
        <v>46852626.730000012</v>
      </c>
      <c r="G29" s="60">
        <v>0</v>
      </c>
      <c r="H29" s="60">
        <v>16098636.809999999</v>
      </c>
      <c r="I29" s="60">
        <v>17054679.100000005</v>
      </c>
      <c r="J29" s="60">
        <v>0</v>
      </c>
      <c r="K29" s="60">
        <v>0</v>
      </c>
      <c r="L29" s="60">
        <v>0</v>
      </c>
      <c r="M29" s="60">
        <v>0</v>
      </c>
      <c r="N29" s="47">
        <f>+SUM(C29:M29)</f>
        <v>90342494.330000013</v>
      </c>
      <c r="R29" s="12"/>
    </row>
    <row r="30" spans="1:19" x14ac:dyDescent="0.25">
      <c r="A30" s="53">
        <v>17</v>
      </c>
      <c r="B30" s="66" t="s">
        <v>18</v>
      </c>
      <c r="C30" s="47">
        <v>10410360.449999999</v>
      </c>
      <c r="D30" s="47">
        <v>1247390.76</v>
      </c>
      <c r="E30" s="47">
        <v>1835401.46</v>
      </c>
      <c r="F30" s="47">
        <v>39341891.899999999</v>
      </c>
      <c r="G30" s="47">
        <v>0</v>
      </c>
      <c r="H30" s="47">
        <v>8652863.3399999999</v>
      </c>
      <c r="I30" s="47">
        <v>6526073.1099999994</v>
      </c>
      <c r="J30" s="47">
        <v>723819.94</v>
      </c>
      <c r="K30" s="47">
        <v>0</v>
      </c>
      <c r="L30" s="47">
        <v>43199.79</v>
      </c>
      <c r="M30" s="47">
        <v>815964.7</v>
      </c>
      <c r="N30" s="47">
        <f>+SUM(C30:M30)</f>
        <v>69596965.450000003</v>
      </c>
      <c r="R30" s="12"/>
    </row>
    <row r="31" spans="1:19" x14ac:dyDescent="0.25">
      <c r="A31" s="55">
        <v>18</v>
      </c>
      <c r="B31" s="64" t="s">
        <v>19</v>
      </c>
      <c r="C31" s="60">
        <v>1064697.8899999999</v>
      </c>
      <c r="D31" s="60">
        <v>0</v>
      </c>
      <c r="E31" s="60">
        <v>330251.46999999997</v>
      </c>
      <c r="F31" s="60">
        <v>9010054.6199999992</v>
      </c>
      <c r="G31" s="60">
        <v>0</v>
      </c>
      <c r="H31" s="60">
        <v>624417.96</v>
      </c>
      <c r="I31" s="60">
        <v>654691.61</v>
      </c>
      <c r="J31" s="60">
        <v>0</v>
      </c>
      <c r="K31" s="60">
        <v>0</v>
      </c>
      <c r="L31" s="60">
        <v>0</v>
      </c>
      <c r="M31" s="60">
        <v>119257.95999999999</v>
      </c>
      <c r="N31" s="47">
        <f>+SUM(C31:M31)</f>
        <v>11803371.509999998</v>
      </c>
      <c r="R31" s="12"/>
    </row>
    <row r="32" spans="1:19" x14ac:dyDescent="0.25">
      <c r="A32" s="53">
        <v>19</v>
      </c>
      <c r="B32" s="66" t="s">
        <v>135</v>
      </c>
      <c r="C32" s="47">
        <v>3431247.19</v>
      </c>
      <c r="D32" s="47">
        <v>1231558.1100000001</v>
      </c>
      <c r="E32" s="47">
        <v>4379390.8499999996</v>
      </c>
      <c r="F32" s="47">
        <v>8429334.9800000004</v>
      </c>
      <c r="G32" s="47">
        <v>0</v>
      </c>
      <c r="H32" s="47">
        <v>1088658.3999999999</v>
      </c>
      <c r="I32" s="47">
        <v>1462432.1600000001</v>
      </c>
      <c r="J32" s="47">
        <v>0</v>
      </c>
      <c r="K32" s="47">
        <v>0</v>
      </c>
      <c r="L32" s="47">
        <v>0</v>
      </c>
      <c r="M32" s="47">
        <v>411206.2</v>
      </c>
      <c r="N32" s="47">
        <f>+SUM(C32:M32)</f>
        <v>20433827.889999997</v>
      </c>
      <c r="R32" s="12"/>
    </row>
    <row r="33" spans="1:18" x14ac:dyDescent="0.25">
      <c r="A33" s="55">
        <v>20</v>
      </c>
      <c r="B33" s="64" t="s">
        <v>174</v>
      </c>
      <c r="C33" s="60">
        <v>172641402.51999989</v>
      </c>
      <c r="D33" s="60">
        <v>71485977.939999968</v>
      </c>
      <c r="E33" s="60">
        <v>31446642.699999996</v>
      </c>
      <c r="F33" s="60">
        <v>217041686.81</v>
      </c>
      <c r="G33" s="60">
        <v>0</v>
      </c>
      <c r="H33" s="60">
        <v>42479280.540000021</v>
      </c>
      <c r="I33" s="60">
        <v>71978484.360000014</v>
      </c>
      <c r="J33" s="60">
        <v>211494848.54000035</v>
      </c>
      <c r="K33" s="60">
        <v>0</v>
      </c>
      <c r="L33" s="60">
        <v>0</v>
      </c>
      <c r="M33" s="60">
        <v>0</v>
      </c>
      <c r="N33" s="47">
        <f>+SUM(C33:M33)</f>
        <v>818568323.41000021</v>
      </c>
      <c r="R33" s="12"/>
    </row>
    <row r="34" spans="1:18" x14ac:dyDescent="0.25">
      <c r="A34" s="53">
        <v>21</v>
      </c>
      <c r="B34" s="66" t="s">
        <v>175</v>
      </c>
      <c r="C34" s="47">
        <v>20175.419999999998</v>
      </c>
      <c r="D34" s="47">
        <v>0</v>
      </c>
      <c r="E34" s="47">
        <v>14082879.120000012</v>
      </c>
      <c r="F34" s="47">
        <v>77228724.00000003</v>
      </c>
      <c r="G34" s="47">
        <v>5828516.5200000014</v>
      </c>
      <c r="H34" s="47">
        <v>10912402.070000004</v>
      </c>
      <c r="I34" s="47">
        <v>4125054.5700000003</v>
      </c>
      <c r="J34" s="47">
        <v>0</v>
      </c>
      <c r="K34" s="47">
        <v>0</v>
      </c>
      <c r="L34" s="47">
        <v>0</v>
      </c>
      <c r="M34" s="47">
        <v>475335994.44999969</v>
      </c>
      <c r="N34" s="47">
        <f>+SUM(C34:M34)</f>
        <v>587533746.14999974</v>
      </c>
      <c r="R34" s="12"/>
    </row>
    <row r="35" spans="1:18" x14ac:dyDescent="0.25">
      <c r="A35" s="55">
        <v>22</v>
      </c>
      <c r="B35" s="64" t="s">
        <v>113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1715461933.8000002</v>
      </c>
      <c r="J35" s="60">
        <v>0</v>
      </c>
      <c r="K35" s="60">
        <v>0</v>
      </c>
      <c r="L35" s="60">
        <v>0</v>
      </c>
      <c r="M35" s="60">
        <v>0</v>
      </c>
      <c r="N35" s="47">
        <f>+SUM(C35:M35)</f>
        <v>1715461933.8000002</v>
      </c>
      <c r="R35" s="12"/>
    </row>
    <row r="36" spans="1:18" x14ac:dyDescent="0.25">
      <c r="A36" s="53">
        <v>23</v>
      </c>
      <c r="B36" s="66" t="s">
        <v>24</v>
      </c>
      <c r="C36" s="47">
        <v>92469437.670000002</v>
      </c>
      <c r="D36" s="47">
        <v>1111886.1100000001</v>
      </c>
      <c r="E36" s="47">
        <v>704906.7300000001</v>
      </c>
      <c r="F36" s="47">
        <v>178182800.86000001</v>
      </c>
      <c r="G36" s="47">
        <v>3297390.6899999995</v>
      </c>
      <c r="H36" s="47">
        <v>44187054.779999986</v>
      </c>
      <c r="I36" s="47">
        <v>637781733.24000001</v>
      </c>
      <c r="J36" s="47">
        <v>1987120.7199999993</v>
      </c>
      <c r="K36" s="47">
        <v>262742.72000000003</v>
      </c>
      <c r="L36" s="47">
        <v>1016825.8499999999</v>
      </c>
      <c r="M36" s="47">
        <v>291865991.93000042</v>
      </c>
      <c r="N36" s="47">
        <f>+SUM(C36:M36)</f>
        <v>1252867891.3000004</v>
      </c>
      <c r="R36" s="12"/>
    </row>
    <row r="37" spans="1:18" x14ac:dyDescent="0.25">
      <c r="A37" s="55">
        <v>24</v>
      </c>
      <c r="B37" s="64" t="s">
        <v>176</v>
      </c>
      <c r="C37" s="60">
        <v>0</v>
      </c>
      <c r="D37" s="60">
        <v>0</v>
      </c>
      <c r="E37" s="60">
        <v>3126655.6399999997</v>
      </c>
      <c r="F37" s="60">
        <v>40666090.620000005</v>
      </c>
      <c r="G37" s="60">
        <v>0</v>
      </c>
      <c r="H37" s="60">
        <v>6875419.8899999997</v>
      </c>
      <c r="I37" s="60">
        <v>667423.72</v>
      </c>
      <c r="J37" s="60">
        <v>10412184.720000001</v>
      </c>
      <c r="K37" s="60">
        <v>0</v>
      </c>
      <c r="L37" s="60">
        <v>0</v>
      </c>
      <c r="M37" s="60">
        <v>0</v>
      </c>
      <c r="N37" s="47">
        <f>+SUM(C37:M37)</f>
        <v>61747774.590000004</v>
      </c>
      <c r="R37" s="12"/>
    </row>
    <row r="38" spans="1:18" x14ac:dyDescent="0.25">
      <c r="A38" s="53">
        <v>25</v>
      </c>
      <c r="B38" s="66" t="s">
        <v>138</v>
      </c>
      <c r="C38" s="47">
        <v>676177539.46999991</v>
      </c>
      <c r="D38" s="47">
        <v>192687.89</v>
      </c>
      <c r="E38" s="47">
        <v>570571.43999999994</v>
      </c>
      <c r="F38" s="47">
        <v>1282145.6000000001</v>
      </c>
      <c r="G38" s="47">
        <v>0</v>
      </c>
      <c r="H38" s="47">
        <v>0</v>
      </c>
      <c r="I38" s="47">
        <v>32869553.77999999</v>
      </c>
      <c r="J38" s="47">
        <v>0</v>
      </c>
      <c r="K38" s="47">
        <v>0</v>
      </c>
      <c r="L38" s="47">
        <v>0</v>
      </c>
      <c r="M38" s="47">
        <v>0</v>
      </c>
      <c r="N38" s="47">
        <f>+SUM(C38:M38)</f>
        <v>711092498.17999995</v>
      </c>
      <c r="R38" s="12"/>
    </row>
    <row r="39" spans="1:18" x14ac:dyDescent="0.25">
      <c r="A39" s="55">
        <v>26</v>
      </c>
      <c r="B39" s="64" t="s">
        <v>139</v>
      </c>
      <c r="C39" s="60">
        <v>70525444.810000002</v>
      </c>
      <c r="D39" s="60">
        <v>25928792.93</v>
      </c>
      <c r="E39" s="60">
        <v>16595874.810000001</v>
      </c>
      <c r="F39" s="60">
        <v>246470633.18000001</v>
      </c>
      <c r="G39" s="60">
        <v>0</v>
      </c>
      <c r="H39" s="60">
        <v>97341133.439999998</v>
      </c>
      <c r="I39" s="60">
        <v>15033704.16</v>
      </c>
      <c r="J39" s="60">
        <v>13452787.32</v>
      </c>
      <c r="K39" s="60">
        <v>0</v>
      </c>
      <c r="L39" s="60">
        <v>0</v>
      </c>
      <c r="M39" s="60">
        <v>3196281.98</v>
      </c>
      <c r="N39" s="47">
        <f>+SUM(C39:M39)</f>
        <v>488544652.63000005</v>
      </c>
      <c r="R39" s="12"/>
    </row>
    <row r="40" spans="1:18" x14ac:dyDescent="0.25">
      <c r="A40" s="53">
        <v>27</v>
      </c>
      <c r="B40" s="66" t="s">
        <v>28</v>
      </c>
      <c r="C40" s="47">
        <v>0</v>
      </c>
      <c r="D40" s="47">
        <v>0</v>
      </c>
      <c r="E40" s="47">
        <v>1384569.1499999997</v>
      </c>
      <c r="F40" s="47">
        <v>11035085.270000013</v>
      </c>
      <c r="G40" s="47">
        <v>0</v>
      </c>
      <c r="H40" s="47">
        <v>2642351.5399999996</v>
      </c>
      <c r="I40" s="47">
        <v>66385.930000000008</v>
      </c>
      <c r="J40" s="47">
        <v>0</v>
      </c>
      <c r="K40" s="47">
        <v>0</v>
      </c>
      <c r="L40" s="47">
        <v>0</v>
      </c>
      <c r="M40" s="47">
        <v>0</v>
      </c>
      <c r="N40" s="47">
        <f>+SUM(C40:M40)</f>
        <v>15128391.890000012</v>
      </c>
      <c r="R40" s="12"/>
    </row>
    <row r="41" spans="1:18" x14ac:dyDescent="0.25">
      <c r="A41" s="55">
        <v>28</v>
      </c>
      <c r="B41" s="64" t="s">
        <v>78</v>
      </c>
      <c r="C41" s="60">
        <v>672861.92999999993</v>
      </c>
      <c r="D41" s="60">
        <v>2767194.13</v>
      </c>
      <c r="E41" s="60">
        <v>174795.89</v>
      </c>
      <c r="F41" s="60">
        <v>16572532.33</v>
      </c>
      <c r="G41" s="60">
        <v>0</v>
      </c>
      <c r="H41" s="60">
        <v>2257185.91</v>
      </c>
      <c r="I41" s="60">
        <v>1602378.24</v>
      </c>
      <c r="J41" s="60">
        <v>16108789.01</v>
      </c>
      <c r="K41" s="60">
        <v>266962.68</v>
      </c>
      <c r="L41" s="60">
        <v>0</v>
      </c>
      <c r="M41" s="60">
        <v>1143443.25</v>
      </c>
      <c r="N41" s="47">
        <f>+SUM(C41:M41)</f>
        <v>41566143.369999997</v>
      </c>
      <c r="R41" s="12"/>
    </row>
    <row r="42" spans="1:18" x14ac:dyDescent="0.25">
      <c r="A42" s="53">
        <v>29</v>
      </c>
      <c r="B42" s="66" t="s">
        <v>114</v>
      </c>
      <c r="C42" s="47">
        <v>20967203.530000001</v>
      </c>
      <c r="D42" s="47">
        <v>162920469.93000004</v>
      </c>
      <c r="E42" s="47">
        <v>672940.95000000007</v>
      </c>
      <c r="F42" s="47">
        <v>5708027.25</v>
      </c>
      <c r="G42" s="47">
        <v>0</v>
      </c>
      <c r="H42" s="47">
        <v>574472.62</v>
      </c>
      <c r="I42" s="47">
        <v>283105.01999999996</v>
      </c>
      <c r="J42" s="47">
        <v>2276641.12</v>
      </c>
      <c r="K42" s="47">
        <v>0</v>
      </c>
      <c r="L42" s="47">
        <v>0</v>
      </c>
      <c r="M42" s="47">
        <v>5287596.59</v>
      </c>
      <c r="N42" s="47">
        <f>+SUM(C42:M42)</f>
        <v>198690457.01000005</v>
      </c>
      <c r="R42" s="12"/>
    </row>
    <row r="43" spans="1:18" x14ac:dyDescent="0.25">
      <c r="A43" s="55">
        <v>30</v>
      </c>
      <c r="B43" s="64" t="s">
        <v>140</v>
      </c>
      <c r="C43" s="60">
        <v>49588529.450000033</v>
      </c>
      <c r="D43" s="60">
        <v>320801814.60000002</v>
      </c>
      <c r="E43" s="60">
        <v>20856883.329999991</v>
      </c>
      <c r="F43" s="60">
        <v>184674793.81999969</v>
      </c>
      <c r="G43" s="60">
        <v>0</v>
      </c>
      <c r="H43" s="60">
        <v>0</v>
      </c>
      <c r="I43" s="60">
        <v>202188461.70999992</v>
      </c>
      <c r="J43" s="60">
        <v>36726242.000000015</v>
      </c>
      <c r="K43" s="60">
        <v>0</v>
      </c>
      <c r="L43" s="60">
        <v>0</v>
      </c>
      <c r="M43" s="60">
        <v>3760037.2100000014</v>
      </c>
      <c r="N43" s="47">
        <f>+SUM(C43:M43)</f>
        <v>818596762.11999977</v>
      </c>
      <c r="R43" s="12"/>
    </row>
    <row r="44" spans="1:18" x14ac:dyDescent="0.25">
      <c r="A44" s="53">
        <v>31</v>
      </c>
      <c r="B44" s="66" t="s">
        <v>32</v>
      </c>
      <c r="C44" s="47">
        <v>13539365.600000001</v>
      </c>
      <c r="D44" s="47">
        <v>0</v>
      </c>
      <c r="E44" s="47">
        <v>27210388.340000011</v>
      </c>
      <c r="F44" s="47">
        <v>579966585.85999966</v>
      </c>
      <c r="G44" s="47">
        <v>0</v>
      </c>
      <c r="H44" s="47">
        <v>40649428.420000002</v>
      </c>
      <c r="I44" s="47">
        <v>0</v>
      </c>
      <c r="J44" s="47">
        <v>0</v>
      </c>
      <c r="K44" s="47">
        <v>243228.88</v>
      </c>
      <c r="L44" s="47">
        <v>0</v>
      </c>
      <c r="M44" s="47">
        <v>0</v>
      </c>
      <c r="N44" s="47">
        <f>+SUM(C44:M44)</f>
        <v>661608997.09999967</v>
      </c>
      <c r="R44" s="12"/>
    </row>
    <row r="45" spans="1:18" x14ac:dyDescent="0.25">
      <c r="A45" s="55">
        <v>32</v>
      </c>
      <c r="B45" s="64" t="s">
        <v>33</v>
      </c>
      <c r="C45" s="60">
        <v>0</v>
      </c>
      <c r="D45" s="60">
        <v>0</v>
      </c>
      <c r="E45" s="60">
        <v>197138.49</v>
      </c>
      <c r="F45" s="60">
        <v>4663968.4399999995</v>
      </c>
      <c r="G45" s="60">
        <v>0</v>
      </c>
      <c r="H45" s="60">
        <v>3150968.7</v>
      </c>
      <c r="I45" s="60">
        <v>15062236.350000001</v>
      </c>
      <c r="J45" s="60">
        <v>0</v>
      </c>
      <c r="K45" s="60">
        <v>0</v>
      </c>
      <c r="L45" s="60">
        <v>0</v>
      </c>
      <c r="M45" s="60">
        <v>0</v>
      </c>
      <c r="N45" s="47">
        <f>+SUM(C45:M45)</f>
        <v>23074311.98</v>
      </c>
      <c r="R45" s="12"/>
    </row>
    <row r="46" spans="1:18" x14ac:dyDescent="0.25">
      <c r="A46" s="53">
        <v>33</v>
      </c>
      <c r="B46" s="66" t="s">
        <v>115</v>
      </c>
      <c r="C46" s="47">
        <v>14414497.543400001</v>
      </c>
      <c r="D46" s="47">
        <v>3185320.4144000001</v>
      </c>
      <c r="E46" s="47">
        <v>14226988.4223</v>
      </c>
      <c r="F46" s="47">
        <v>78304904.621350005</v>
      </c>
      <c r="G46" s="47">
        <v>1054222.5324500001</v>
      </c>
      <c r="H46" s="47">
        <v>43889214.388099998</v>
      </c>
      <c r="I46" s="47">
        <v>9024476.646949999</v>
      </c>
      <c r="J46" s="47">
        <v>125385076.99419999</v>
      </c>
      <c r="K46" s="47">
        <v>0</v>
      </c>
      <c r="L46" s="47">
        <v>9636154.2658500001</v>
      </c>
      <c r="M46" s="47">
        <v>852872.70149999997</v>
      </c>
      <c r="N46" s="47">
        <f>+SUM(C46:M46)</f>
        <v>299973728.53049999</v>
      </c>
      <c r="R46" s="12"/>
    </row>
    <row r="47" spans="1:18" x14ac:dyDescent="0.25">
      <c r="A47" s="55">
        <v>34</v>
      </c>
      <c r="B47" s="64" t="s">
        <v>35</v>
      </c>
      <c r="C47" s="60">
        <v>0</v>
      </c>
      <c r="D47" s="60">
        <v>0</v>
      </c>
      <c r="E47" s="60">
        <v>0</v>
      </c>
      <c r="F47" s="60">
        <v>10993410.43</v>
      </c>
      <c r="G47" s="60">
        <v>0</v>
      </c>
      <c r="H47" s="60">
        <v>1640059.23</v>
      </c>
      <c r="I47" s="60">
        <v>0</v>
      </c>
      <c r="J47" s="60">
        <v>578783.14</v>
      </c>
      <c r="K47" s="60">
        <v>0</v>
      </c>
      <c r="L47" s="60">
        <v>0</v>
      </c>
      <c r="M47" s="60">
        <v>451381.23</v>
      </c>
      <c r="N47" s="47">
        <f>+SUM(C47:M47)</f>
        <v>13663634.030000001</v>
      </c>
      <c r="R47" s="12"/>
    </row>
    <row r="48" spans="1:18" x14ac:dyDescent="0.25">
      <c r="A48" s="53">
        <v>35</v>
      </c>
      <c r="B48" s="66" t="s">
        <v>36</v>
      </c>
      <c r="C48" s="47">
        <v>0</v>
      </c>
      <c r="D48" s="47">
        <v>0</v>
      </c>
      <c r="E48" s="47">
        <v>0</v>
      </c>
      <c r="F48" s="47">
        <v>18092417.499999993</v>
      </c>
      <c r="G48" s="47">
        <v>0</v>
      </c>
      <c r="H48" s="47">
        <v>0</v>
      </c>
      <c r="I48" s="47">
        <v>112330840.94</v>
      </c>
      <c r="J48" s="47">
        <v>0</v>
      </c>
      <c r="K48" s="47">
        <v>0</v>
      </c>
      <c r="L48" s="47">
        <v>0</v>
      </c>
      <c r="M48" s="47">
        <v>0</v>
      </c>
      <c r="N48" s="47">
        <f>+SUM(C48:M48)</f>
        <v>130423258.44</v>
      </c>
      <c r="R48" s="12"/>
    </row>
    <row r="49" spans="1:18" x14ac:dyDescent="0.25">
      <c r="A49" s="55">
        <v>36</v>
      </c>
      <c r="B49" s="64" t="s">
        <v>177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1200975127.0900002</v>
      </c>
      <c r="J49" s="60">
        <v>0</v>
      </c>
      <c r="K49" s="60">
        <v>0</v>
      </c>
      <c r="L49" s="60">
        <v>0</v>
      </c>
      <c r="M49" s="60">
        <v>3125068.0799999991</v>
      </c>
      <c r="N49" s="47">
        <f>+SUM(C49:M49)</f>
        <v>1204100195.1700001</v>
      </c>
      <c r="R49" s="12"/>
    </row>
    <row r="50" spans="1:18" x14ac:dyDescent="0.25">
      <c r="A50" s="51"/>
      <c r="B50" s="49" t="s">
        <v>38</v>
      </c>
      <c r="C50" s="49">
        <f>+SUM(C14:C49)</f>
        <v>1301423019.8042998</v>
      </c>
      <c r="D50" s="49">
        <f t="shared" ref="D50:M50" si="0">+SUM(D14:D49)</f>
        <v>634806076.75090003</v>
      </c>
      <c r="E50" s="49">
        <f t="shared" si="0"/>
        <v>182223820.10140002</v>
      </c>
      <c r="F50" s="49">
        <f t="shared" si="0"/>
        <v>2333546865.7287488</v>
      </c>
      <c r="G50" s="49">
        <f t="shared" si="0"/>
        <v>12478074.941250002</v>
      </c>
      <c r="H50" s="49">
        <f t="shared" si="0"/>
        <v>382372181.62680006</v>
      </c>
      <c r="I50" s="49">
        <f t="shared" si="0"/>
        <v>4328077364.4938498</v>
      </c>
      <c r="J50" s="49">
        <f t="shared" si="0"/>
        <v>570832581.2606504</v>
      </c>
      <c r="K50" s="49">
        <f t="shared" si="0"/>
        <v>1210012.96</v>
      </c>
      <c r="L50" s="49">
        <f t="shared" si="0"/>
        <v>12905114.66585</v>
      </c>
      <c r="M50" s="49">
        <f t="shared" si="0"/>
        <v>787965135.46150029</v>
      </c>
      <c r="N50" s="49">
        <f>+SUM(C50:M50)</f>
        <v>10547840247.79525</v>
      </c>
    </row>
    <row r="51" spans="1:18" x14ac:dyDescent="0.25">
      <c r="C51" s="41"/>
      <c r="D51" s="41"/>
      <c r="E51" s="41"/>
      <c r="F51" s="41"/>
      <c r="G51" s="41"/>
      <c r="H51" s="41"/>
      <c r="I51" s="41"/>
    </row>
    <row r="52" spans="1:18" x14ac:dyDescent="0.25">
      <c r="A52" t="s">
        <v>151</v>
      </c>
      <c r="N52" s="4"/>
    </row>
    <row r="53" spans="1:18" x14ac:dyDescent="0.25">
      <c r="A53" t="s">
        <v>117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</sheetData>
  <sortState ref="B15:N49">
    <sortCondition ref="B14"/>
  </sortState>
  <dataValidations count="1">
    <dataValidation type="decimal" operator="greaterThan" allowBlank="1" showInputMessage="1" showErrorMessage="1" sqref="F58:F61">
      <formula1>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9:AM45"/>
  <sheetViews>
    <sheetView topLeftCell="A7" workbookViewId="0">
      <pane xSplit="1" topLeftCell="B1" activePane="topRight" state="frozen"/>
      <selection activeCell="A22" sqref="A22"/>
      <selection pane="topRight" activeCell="Q18" sqref="Q18"/>
    </sheetView>
  </sheetViews>
  <sheetFormatPr baseColWidth="10" defaultRowHeight="15" x14ac:dyDescent="0.25"/>
  <cols>
    <col min="1" max="1" width="20.5703125" bestFit="1" customWidth="1"/>
    <col min="2" max="2" width="15.5703125" bestFit="1" customWidth="1"/>
    <col min="3" max="3" width="15.5703125" customWidth="1"/>
    <col min="4" max="5" width="16.140625" customWidth="1"/>
    <col min="6" max="6" width="21" customWidth="1"/>
    <col min="7" max="7" width="13" bestFit="1" customWidth="1"/>
    <col min="8" max="8" width="14.140625" bestFit="1" customWidth="1"/>
    <col min="9" max="9" width="16.5703125" bestFit="1" customWidth="1"/>
    <col min="10" max="10" width="16.5703125" customWidth="1"/>
    <col min="11" max="11" width="14" bestFit="1" customWidth="1"/>
    <col min="12" max="13" width="17.85546875" customWidth="1"/>
    <col min="14" max="14" width="12.42578125" bestFit="1" customWidth="1"/>
    <col min="15" max="15" width="15.85546875" customWidth="1"/>
    <col min="16" max="16" width="13.42578125" bestFit="1" customWidth="1"/>
    <col min="17" max="17" width="17.140625" customWidth="1"/>
    <col min="18" max="18" width="18.28515625" bestFit="1" customWidth="1"/>
    <col min="19" max="19" width="17.7109375" bestFit="1" customWidth="1"/>
    <col min="20" max="20" width="13" bestFit="1" customWidth="1"/>
    <col min="21" max="21" width="15.42578125" bestFit="1" customWidth="1"/>
    <col min="22" max="22" width="14.140625" bestFit="1" customWidth="1"/>
    <col min="23" max="23" width="14.85546875" customWidth="1"/>
    <col min="24" max="24" width="14.7109375" customWidth="1"/>
    <col min="25" max="25" width="13" bestFit="1" customWidth="1"/>
    <col min="26" max="26" width="22" customWidth="1"/>
    <col min="27" max="27" width="16.42578125" bestFit="1" customWidth="1"/>
    <col min="28" max="28" width="17.5703125" bestFit="1" customWidth="1"/>
    <col min="29" max="29" width="18.28515625" customWidth="1"/>
    <col min="30" max="30" width="14.7109375" bestFit="1" customWidth="1"/>
    <col min="31" max="31" width="14" bestFit="1" customWidth="1"/>
    <col min="32" max="32" width="15.7109375" customWidth="1"/>
    <col min="33" max="33" width="15" bestFit="1" customWidth="1"/>
    <col min="34" max="34" width="14.7109375" bestFit="1" customWidth="1"/>
    <col min="35" max="35" width="13" bestFit="1" customWidth="1"/>
    <col min="36" max="36" width="14" bestFit="1" customWidth="1"/>
    <col min="37" max="37" width="14.7109375" bestFit="1" customWidth="1"/>
    <col min="38" max="38" width="17.5703125" customWidth="1"/>
    <col min="39" max="40" width="17.42578125" customWidth="1"/>
    <col min="41" max="41" width="18.7109375" customWidth="1"/>
    <col min="255" max="255" width="20.5703125" bestFit="1" customWidth="1"/>
    <col min="256" max="256" width="13.85546875" bestFit="1" customWidth="1"/>
    <col min="257" max="258" width="12.85546875" bestFit="1" customWidth="1"/>
    <col min="259" max="259" width="14" bestFit="1" customWidth="1"/>
    <col min="260" max="260" width="16.42578125" bestFit="1" customWidth="1"/>
    <col min="261" max="261" width="13.85546875" bestFit="1" customWidth="1"/>
    <col min="262" max="262" width="12.85546875" bestFit="1" customWidth="1"/>
    <col min="263" max="263" width="11.140625" bestFit="1" customWidth="1"/>
    <col min="264" max="264" width="11.85546875" bestFit="1" customWidth="1"/>
    <col min="265" max="266" width="12.85546875" bestFit="1" customWidth="1"/>
    <col min="267" max="267" width="18.140625" bestFit="1" customWidth="1"/>
    <col min="268" max="268" width="17.5703125" bestFit="1" customWidth="1"/>
    <col min="269" max="269" width="12.85546875" bestFit="1" customWidth="1"/>
    <col min="270" max="270" width="15.28515625" bestFit="1" customWidth="1"/>
    <col min="271" max="271" width="14" bestFit="1" customWidth="1"/>
    <col min="272" max="272" width="13.85546875" bestFit="1" customWidth="1"/>
    <col min="273" max="275" width="12.85546875" bestFit="1" customWidth="1"/>
    <col min="276" max="276" width="16.28515625" bestFit="1" customWidth="1"/>
    <col min="277" max="277" width="17.42578125" bestFit="1" customWidth="1"/>
    <col min="278" max="278" width="30.42578125" bestFit="1" customWidth="1"/>
    <col min="279" max="280" width="13.85546875" bestFit="1" customWidth="1"/>
    <col min="281" max="281" width="30.85546875" bestFit="1" customWidth="1"/>
    <col min="282" max="282" width="14.85546875" bestFit="1" customWidth="1"/>
    <col min="283" max="283" width="14.5703125" bestFit="1" customWidth="1"/>
    <col min="284" max="284" width="12.85546875" bestFit="1" customWidth="1"/>
    <col min="285" max="285" width="13.85546875" bestFit="1" customWidth="1"/>
    <col min="286" max="286" width="14.5703125" bestFit="1" customWidth="1"/>
    <col min="287" max="287" width="13.85546875" bestFit="1" customWidth="1"/>
    <col min="288" max="288" width="12.85546875" bestFit="1" customWidth="1"/>
    <col min="289" max="289" width="13.85546875" bestFit="1" customWidth="1"/>
    <col min="290" max="290" width="16.42578125" bestFit="1" customWidth="1"/>
    <col min="511" max="511" width="20.5703125" bestFit="1" customWidth="1"/>
    <col min="512" max="512" width="13.85546875" bestFit="1" customWidth="1"/>
    <col min="513" max="514" width="12.85546875" bestFit="1" customWidth="1"/>
    <col min="515" max="515" width="14" bestFit="1" customWidth="1"/>
    <col min="516" max="516" width="16.42578125" bestFit="1" customWidth="1"/>
    <col min="517" max="517" width="13.85546875" bestFit="1" customWidth="1"/>
    <col min="518" max="518" width="12.85546875" bestFit="1" customWidth="1"/>
    <col min="519" max="519" width="11.140625" bestFit="1" customWidth="1"/>
    <col min="520" max="520" width="11.85546875" bestFit="1" customWidth="1"/>
    <col min="521" max="522" width="12.85546875" bestFit="1" customWidth="1"/>
    <col min="523" max="523" width="18.140625" bestFit="1" customWidth="1"/>
    <col min="524" max="524" width="17.5703125" bestFit="1" customWidth="1"/>
    <col min="525" max="525" width="12.85546875" bestFit="1" customWidth="1"/>
    <col min="526" max="526" width="15.28515625" bestFit="1" customWidth="1"/>
    <col min="527" max="527" width="14" bestFit="1" customWidth="1"/>
    <col min="528" max="528" width="13.85546875" bestFit="1" customWidth="1"/>
    <col min="529" max="531" width="12.85546875" bestFit="1" customWidth="1"/>
    <col min="532" max="532" width="16.28515625" bestFit="1" customWidth="1"/>
    <col min="533" max="533" width="17.42578125" bestFit="1" customWidth="1"/>
    <col min="534" max="534" width="30.42578125" bestFit="1" customWidth="1"/>
    <col min="535" max="536" width="13.85546875" bestFit="1" customWidth="1"/>
    <col min="537" max="537" width="30.85546875" bestFit="1" customWidth="1"/>
    <col min="538" max="538" width="14.85546875" bestFit="1" customWidth="1"/>
    <col min="539" max="539" width="14.5703125" bestFit="1" customWidth="1"/>
    <col min="540" max="540" width="12.85546875" bestFit="1" customWidth="1"/>
    <col min="541" max="541" width="13.85546875" bestFit="1" customWidth="1"/>
    <col min="542" max="542" width="14.5703125" bestFit="1" customWidth="1"/>
    <col min="543" max="543" width="13.85546875" bestFit="1" customWidth="1"/>
    <col min="544" max="544" width="12.85546875" bestFit="1" customWidth="1"/>
    <col min="545" max="545" width="13.85546875" bestFit="1" customWidth="1"/>
    <col min="546" max="546" width="16.42578125" bestFit="1" customWidth="1"/>
    <col min="767" max="767" width="20.5703125" bestFit="1" customWidth="1"/>
    <col min="768" max="768" width="13.85546875" bestFit="1" customWidth="1"/>
    <col min="769" max="770" width="12.85546875" bestFit="1" customWidth="1"/>
    <col min="771" max="771" width="14" bestFit="1" customWidth="1"/>
    <col min="772" max="772" width="16.42578125" bestFit="1" customWidth="1"/>
    <col min="773" max="773" width="13.85546875" bestFit="1" customWidth="1"/>
    <col min="774" max="774" width="12.85546875" bestFit="1" customWidth="1"/>
    <col min="775" max="775" width="11.140625" bestFit="1" customWidth="1"/>
    <col min="776" max="776" width="11.85546875" bestFit="1" customWidth="1"/>
    <col min="777" max="778" width="12.85546875" bestFit="1" customWidth="1"/>
    <col min="779" max="779" width="18.140625" bestFit="1" customWidth="1"/>
    <col min="780" max="780" width="17.5703125" bestFit="1" customWidth="1"/>
    <col min="781" max="781" width="12.85546875" bestFit="1" customWidth="1"/>
    <col min="782" max="782" width="15.28515625" bestFit="1" customWidth="1"/>
    <col min="783" max="783" width="14" bestFit="1" customWidth="1"/>
    <col min="784" max="784" width="13.85546875" bestFit="1" customWidth="1"/>
    <col min="785" max="787" width="12.85546875" bestFit="1" customWidth="1"/>
    <col min="788" max="788" width="16.28515625" bestFit="1" customWidth="1"/>
    <col min="789" max="789" width="17.42578125" bestFit="1" customWidth="1"/>
    <col min="790" max="790" width="30.42578125" bestFit="1" customWidth="1"/>
    <col min="791" max="792" width="13.85546875" bestFit="1" customWidth="1"/>
    <col min="793" max="793" width="30.85546875" bestFit="1" customWidth="1"/>
    <col min="794" max="794" width="14.85546875" bestFit="1" customWidth="1"/>
    <col min="795" max="795" width="14.5703125" bestFit="1" customWidth="1"/>
    <col min="796" max="796" width="12.85546875" bestFit="1" customWidth="1"/>
    <col min="797" max="797" width="13.85546875" bestFit="1" customWidth="1"/>
    <col min="798" max="798" width="14.5703125" bestFit="1" customWidth="1"/>
    <col min="799" max="799" width="13.85546875" bestFit="1" customWidth="1"/>
    <col min="800" max="800" width="12.85546875" bestFit="1" customWidth="1"/>
    <col min="801" max="801" width="13.85546875" bestFit="1" customWidth="1"/>
    <col min="802" max="802" width="16.42578125" bestFit="1" customWidth="1"/>
    <col min="1023" max="1023" width="20.5703125" bestFit="1" customWidth="1"/>
    <col min="1024" max="1024" width="13.85546875" bestFit="1" customWidth="1"/>
    <col min="1025" max="1026" width="12.85546875" bestFit="1" customWidth="1"/>
    <col min="1027" max="1027" width="14" bestFit="1" customWidth="1"/>
    <col min="1028" max="1028" width="16.42578125" bestFit="1" customWidth="1"/>
    <col min="1029" max="1029" width="13.85546875" bestFit="1" customWidth="1"/>
    <col min="1030" max="1030" width="12.85546875" bestFit="1" customWidth="1"/>
    <col min="1031" max="1031" width="11.140625" bestFit="1" customWidth="1"/>
    <col min="1032" max="1032" width="11.85546875" bestFit="1" customWidth="1"/>
    <col min="1033" max="1034" width="12.85546875" bestFit="1" customWidth="1"/>
    <col min="1035" max="1035" width="18.140625" bestFit="1" customWidth="1"/>
    <col min="1036" max="1036" width="17.5703125" bestFit="1" customWidth="1"/>
    <col min="1037" max="1037" width="12.85546875" bestFit="1" customWidth="1"/>
    <col min="1038" max="1038" width="15.28515625" bestFit="1" customWidth="1"/>
    <col min="1039" max="1039" width="14" bestFit="1" customWidth="1"/>
    <col min="1040" max="1040" width="13.85546875" bestFit="1" customWidth="1"/>
    <col min="1041" max="1043" width="12.85546875" bestFit="1" customWidth="1"/>
    <col min="1044" max="1044" width="16.28515625" bestFit="1" customWidth="1"/>
    <col min="1045" max="1045" width="17.42578125" bestFit="1" customWidth="1"/>
    <col min="1046" max="1046" width="30.42578125" bestFit="1" customWidth="1"/>
    <col min="1047" max="1048" width="13.85546875" bestFit="1" customWidth="1"/>
    <col min="1049" max="1049" width="30.85546875" bestFit="1" customWidth="1"/>
    <col min="1050" max="1050" width="14.85546875" bestFit="1" customWidth="1"/>
    <col min="1051" max="1051" width="14.5703125" bestFit="1" customWidth="1"/>
    <col min="1052" max="1052" width="12.85546875" bestFit="1" customWidth="1"/>
    <col min="1053" max="1053" width="13.85546875" bestFit="1" customWidth="1"/>
    <col min="1054" max="1054" width="14.5703125" bestFit="1" customWidth="1"/>
    <col min="1055" max="1055" width="13.85546875" bestFit="1" customWidth="1"/>
    <col min="1056" max="1056" width="12.85546875" bestFit="1" customWidth="1"/>
    <col min="1057" max="1057" width="13.85546875" bestFit="1" customWidth="1"/>
    <col min="1058" max="1058" width="16.42578125" bestFit="1" customWidth="1"/>
    <col min="1279" max="1279" width="20.5703125" bestFit="1" customWidth="1"/>
    <col min="1280" max="1280" width="13.85546875" bestFit="1" customWidth="1"/>
    <col min="1281" max="1282" width="12.85546875" bestFit="1" customWidth="1"/>
    <col min="1283" max="1283" width="14" bestFit="1" customWidth="1"/>
    <col min="1284" max="1284" width="16.42578125" bestFit="1" customWidth="1"/>
    <col min="1285" max="1285" width="13.85546875" bestFit="1" customWidth="1"/>
    <col min="1286" max="1286" width="12.85546875" bestFit="1" customWidth="1"/>
    <col min="1287" max="1287" width="11.140625" bestFit="1" customWidth="1"/>
    <col min="1288" max="1288" width="11.85546875" bestFit="1" customWidth="1"/>
    <col min="1289" max="1290" width="12.85546875" bestFit="1" customWidth="1"/>
    <col min="1291" max="1291" width="18.140625" bestFit="1" customWidth="1"/>
    <col min="1292" max="1292" width="17.5703125" bestFit="1" customWidth="1"/>
    <col min="1293" max="1293" width="12.85546875" bestFit="1" customWidth="1"/>
    <col min="1294" max="1294" width="15.28515625" bestFit="1" customWidth="1"/>
    <col min="1295" max="1295" width="14" bestFit="1" customWidth="1"/>
    <col min="1296" max="1296" width="13.85546875" bestFit="1" customWidth="1"/>
    <col min="1297" max="1299" width="12.85546875" bestFit="1" customWidth="1"/>
    <col min="1300" max="1300" width="16.28515625" bestFit="1" customWidth="1"/>
    <col min="1301" max="1301" width="17.42578125" bestFit="1" customWidth="1"/>
    <col min="1302" max="1302" width="30.42578125" bestFit="1" customWidth="1"/>
    <col min="1303" max="1304" width="13.85546875" bestFit="1" customWidth="1"/>
    <col min="1305" max="1305" width="30.85546875" bestFit="1" customWidth="1"/>
    <col min="1306" max="1306" width="14.85546875" bestFit="1" customWidth="1"/>
    <col min="1307" max="1307" width="14.5703125" bestFit="1" customWidth="1"/>
    <col min="1308" max="1308" width="12.85546875" bestFit="1" customWidth="1"/>
    <col min="1309" max="1309" width="13.85546875" bestFit="1" customWidth="1"/>
    <col min="1310" max="1310" width="14.5703125" bestFit="1" customWidth="1"/>
    <col min="1311" max="1311" width="13.85546875" bestFit="1" customWidth="1"/>
    <col min="1312" max="1312" width="12.85546875" bestFit="1" customWidth="1"/>
    <col min="1313" max="1313" width="13.85546875" bestFit="1" customWidth="1"/>
    <col min="1314" max="1314" width="16.42578125" bestFit="1" customWidth="1"/>
    <col min="1535" max="1535" width="20.5703125" bestFit="1" customWidth="1"/>
    <col min="1536" max="1536" width="13.85546875" bestFit="1" customWidth="1"/>
    <col min="1537" max="1538" width="12.85546875" bestFit="1" customWidth="1"/>
    <col min="1539" max="1539" width="14" bestFit="1" customWidth="1"/>
    <col min="1540" max="1540" width="16.42578125" bestFit="1" customWidth="1"/>
    <col min="1541" max="1541" width="13.85546875" bestFit="1" customWidth="1"/>
    <col min="1542" max="1542" width="12.85546875" bestFit="1" customWidth="1"/>
    <col min="1543" max="1543" width="11.140625" bestFit="1" customWidth="1"/>
    <col min="1544" max="1544" width="11.85546875" bestFit="1" customWidth="1"/>
    <col min="1545" max="1546" width="12.85546875" bestFit="1" customWidth="1"/>
    <col min="1547" max="1547" width="18.140625" bestFit="1" customWidth="1"/>
    <col min="1548" max="1548" width="17.5703125" bestFit="1" customWidth="1"/>
    <col min="1549" max="1549" width="12.85546875" bestFit="1" customWidth="1"/>
    <col min="1550" max="1550" width="15.28515625" bestFit="1" customWidth="1"/>
    <col min="1551" max="1551" width="14" bestFit="1" customWidth="1"/>
    <col min="1552" max="1552" width="13.85546875" bestFit="1" customWidth="1"/>
    <col min="1553" max="1555" width="12.85546875" bestFit="1" customWidth="1"/>
    <col min="1556" max="1556" width="16.28515625" bestFit="1" customWidth="1"/>
    <col min="1557" max="1557" width="17.42578125" bestFit="1" customWidth="1"/>
    <col min="1558" max="1558" width="30.42578125" bestFit="1" customWidth="1"/>
    <col min="1559" max="1560" width="13.85546875" bestFit="1" customWidth="1"/>
    <col min="1561" max="1561" width="30.85546875" bestFit="1" customWidth="1"/>
    <col min="1562" max="1562" width="14.85546875" bestFit="1" customWidth="1"/>
    <col min="1563" max="1563" width="14.5703125" bestFit="1" customWidth="1"/>
    <col min="1564" max="1564" width="12.85546875" bestFit="1" customWidth="1"/>
    <col min="1565" max="1565" width="13.85546875" bestFit="1" customWidth="1"/>
    <col min="1566" max="1566" width="14.5703125" bestFit="1" customWidth="1"/>
    <col min="1567" max="1567" width="13.85546875" bestFit="1" customWidth="1"/>
    <col min="1568" max="1568" width="12.85546875" bestFit="1" customWidth="1"/>
    <col min="1569" max="1569" width="13.85546875" bestFit="1" customWidth="1"/>
    <col min="1570" max="1570" width="16.42578125" bestFit="1" customWidth="1"/>
    <col min="1791" max="1791" width="20.5703125" bestFit="1" customWidth="1"/>
    <col min="1792" max="1792" width="13.85546875" bestFit="1" customWidth="1"/>
    <col min="1793" max="1794" width="12.85546875" bestFit="1" customWidth="1"/>
    <col min="1795" max="1795" width="14" bestFit="1" customWidth="1"/>
    <col min="1796" max="1796" width="16.42578125" bestFit="1" customWidth="1"/>
    <col min="1797" max="1797" width="13.85546875" bestFit="1" customWidth="1"/>
    <col min="1798" max="1798" width="12.85546875" bestFit="1" customWidth="1"/>
    <col min="1799" max="1799" width="11.140625" bestFit="1" customWidth="1"/>
    <col min="1800" max="1800" width="11.85546875" bestFit="1" customWidth="1"/>
    <col min="1801" max="1802" width="12.85546875" bestFit="1" customWidth="1"/>
    <col min="1803" max="1803" width="18.140625" bestFit="1" customWidth="1"/>
    <col min="1804" max="1804" width="17.5703125" bestFit="1" customWidth="1"/>
    <col min="1805" max="1805" width="12.85546875" bestFit="1" customWidth="1"/>
    <col min="1806" max="1806" width="15.28515625" bestFit="1" customWidth="1"/>
    <col min="1807" max="1807" width="14" bestFit="1" customWidth="1"/>
    <col min="1808" max="1808" width="13.85546875" bestFit="1" customWidth="1"/>
    <col min="1809" max="1811" width="12.85546875" bestFit="1" customWidth="1"/>
    <col min="1812" max="1812" width="16.28515625" bestFit="1" customWidth="1"/>
    <col min="1813" max="1813" width="17.42578125" bestFit="1" customWidth="1"/>
    <col min="1814" max="1814" width="30.42578125" bestFit="1" customWidth="1"/>
    <col min="1815" max="1816" width="13.85546875" bestFit="1" customWidth="1"/>
    <col min="1817" max="1817" width="30.85546875" bestFit="1" customWidth="1"/>
    <col min="1818" max="1818" width="14.85546875" bestFit="1" customWidth="1"/>
    <col min="1819" max="1819" width="14.5703125" bestFit="1" customWidth="1"/>
    <col min="1820" max="1820" width="12.85546875" bestFit="1" customWidth="1"/>
    <col min="1821" max="1821" width="13.85546875" bestFit="1" customWidth="1"/>
    <col min="1822" max="1822" width="14.5703125" bestFit="1" customWidth="1"/>
    <col min="1823" max="1823" width="13.85546875" bestFit="1" customWidth="1"/>
    <col min="1824" max="1824" width="12.85546875" bestFit="1" customWidth="1"/>
    <col min="1825" max="1825" width="13.85546875" bestFit="1" customWidth="1"/>
    <col min="1826" max="1826" width="16.42578125" bestFit="1" customWidth="1"/>
    <col min="2047" max="2047" width="20.5703125" bestFit="1" customWidth="1"/>
    <col min="2048" max="2048" width="13.85546875" bestFit="1" customWidth="1"/>
    <col min="2049" max="2050" width="12.85546875" bestFit="1" customWidth="1"/>
    <col min="2051" max="2051" width="14" bestFit="1" customWidth="1"/>
    <col min="2052" max="2052" width="16.42578125" bestFit="1" customWidth="1"/>
    <col min="2053" max="2053" width="13.85546875" bestFit="1" customWidth="1"/>
    <col min="2054" max="2054" width="12.85546875" bestFit="1" customWidth="1"/>
    <col min="2055" max="2055" width="11.140625" bestFit="1" customWidth="1"/>
    <col min="2056" max="2056" width="11.85546875" bestFit="1" customWidth="1"/>
    <col min="2057" max="2058" width="12.85546875" bestFit="1" customWidth="1"/>
    <col min="2059" max="2059" width="18.140625" bestFit="1" customWidth="1"/>
    <col min="2060" max="2060" width="17.5703125" bestFit="1" customWidth="1"/>
    <col min="2061" max="2061" width="12.85546875" bestFit="1" customWidth="1"/>
    <col min="2062" max="2062" width="15.28515625" bestFit="1" customWidth="1"/>
    <col min="2063" max="2063" width="14" bestFit="1" customWidth="1"/>
    <col min="2064" max="2064" width="13.85546875" bestFit="1" customWidth="1"/>
    <col min="2065" max="2067" width="12.85546875" bestFit="1" customWidth="1"/>
    <col min="2068" max="2068" width="16.28515625" bestFit="1" customWidth="1"/>
    <col min="2069" max="2069" width="17.42578125" bestFit="1" customWidth="1"/>
    <col min="2070" max="2070" width="30.42578125" bestFit="1" customWidth="1"/>
    <col min="2071" max="2072" width="13.85546875" bestFit="1" customWidth="1"/>
    <col min="2073" max="2073" width="30.85546875" bestFit="1" customWidth="1"/>
    <col min="2074" max="2074" width="14.85546875" bestFit="1" customWidth="1"/>
    <col min="2075" max="2075" width="14.5703125" bestFit="1" customWidth="1"/>
    <col min="2076" max="2076" width="12.85546875" bestFit="1" customWidth="1"/>
    <col min="2077" max="2077" width="13.85546875" bestFit="1" customWidth="1"/>
    <col min="2078" max="2078" width="14.5703125" bestFit="1" customWidth="1"/>
    <col min="2079" max="2079" width="13.85546875" bestFit="1" customWidth="1"/>
    <col min="2080" max="2080" width="12.85546875" bestFit="1" customWidth="1"/>
    <col min="2081" max="2081" width="13.85546875" bestFit="1" customWidth="1"/>
    <col min="2082" max="2082" width="16.42578125" bestFit="1" customWidth="1"/>
    <col min="2303" max="2303" width="20.5703125" bestFit="1" customWidth="1"/>
    <col min="2304" max="2304" width="13.85546875" bestFit="1" customWidth="1"/>
    <col min="2305" max="2306" width="12.85546875" bestFit="1" customWidth="1"/>
    <col min="2307" max="2307" width="14" bestFit="1" customWidth="1"/>
    <col min="2308" max="2308" width="16.42578125" bestFit="1" customWidth="1"/>
    <col min="2309" max="2309" width="13.85546875" bestFit="1" customWidth="1"/>
    <col min="2310" max="2310" width="12.85546875" bestFit="1" customWidth="1"/>
    <col min="2311" max="2311" width="11.140625" bestFit="1" customWidth="1"/>
    <col min="2312" max="2312" width="11.85546875" bestFit="1" customWidth="1"/>
    <col min="2313" max="2314" width="12.85546875" bestFit="1" customWidth="1"/>
    <col min="2315" max="2315" width="18.140625" bestFit="1" customWidth="1"/>
    <col min="2316" max="2316" width="17.5703125" bestFit="1" customWidth="1"/>
    <col min="2317" max="2317" width="12.85546875" bestFit="1" customWidth="1"/>
    <col min="2318" max="2318" width="15.28515625" bestFit="1" customWidth="1"/>
    <col min="2319" max="2319" width="14" bestFit="1" customWidth="1"/>
    <col min="2320" max="2320" width="13.85546875" bestFit="1" customWidth="1"/>
    <col min="2321" max="2323" width="12.85546875" bestFit="1" customWidth="1"/>
    <col min="2324" max="2324" width="16.28515625" bestFit="1" customWidth="1"/>
    <col min="2325" max="2325" width="17.42578125" bestFit="1" customWidth="1"/>
    <col min="2326" max="2326" width="30.42578125" bestFit="1" customWidth="1"/>
    <col min="2327" max="2328" width="13.85546875" bestFit="1" customWidth="1"/>
    <col min="2329" max="2329" width="30.85546875" bestFit="1" customWidth="1"/>
    <col min="2330" max="2330" width="14.85546875" bestFit="1" customWidth="1"/>
    <col min="2331" max="2331" width="14.5703125" bestFit="1" customWidth="1"/>
    <col min="2332" max="2332" width="12.85546875" bestFit="1" customWidth="1"/>
    <col min="2333" max="2333" width="13.85546875" bestFit="1" customWidth="1"/>
    <col min="2334" max="2334" width="14.5703125" bestFit="1" customWidth="1"/>
    <col min="2335" max="2335" width="13.85546875" bestFit="1" customWidth="1"/>
    <col min="2336" max="2336" width="12.85546875" bestFit="1" customWidth="1"/>
    <col min="2337" max="2337" width="13.85546875" bestFit="1" customWidth="1"/>
    <col min="2338" max="2338" width="16.42578125" bestFit="1" customWidth="1"/>
    <col min="2559" max="2559" width="20.5703125" bestFit="1" customWidth="1"/>
    <col min="2560" max="2560" width="13.85546875" bestFit="1" customWidth="1"/>
    <col min="2561" max="2562" width="12.85546875" bestFit="1" customWidth="1"/>
    <col min="2563" max="2563" width="14" bestFit="1" customWidth="1"/>
    <col min="2564" max="2564" width="16.42578125" bestFit="1" customWidth="1"/>
    <col min="2565" max="2565" width="13.85546875" bestFit="1" customWidth="1"/>
    <col min="2566" max="2566" width="12.85546875" bestFit="1" customWidth="1"/>
    <col min="2567" max="2567" width="11.140625" bestFit="1" customWidth="1"/>
    <col min="2568" max="2568" width="11.85546875" bestFit="1" customWidth="1"/>
    <col min="2569" max="2570" width="12.85546875" bestFit="1" customWidth="1"/>
    <col min="2571" max="2571" width="18.140625" bestFit="1" customWidth="1"/>
    <col min="2572" max="2572" width="17.5703125" bestFit="1" customWidth="1"/>
    <col min="2573" max="2573" width="12.85546875" bestFit="1" customWidth="1"/>
    <col min="2574" max="2574" width="15.28515625" bestFit="1" customWidth="1"/>
    <col min="2575" max="2575" width="14" bestFit="1" customWidth="1"/>
    <col min="2576" max="2576" width="13.85546875" bestFit="1" customWidth="1"/>
    <col min="2577" max="2579" width="12.85546875" bestFit="1" customWidth="1"/>
    <col min="2580" max="2580" width="16.28515625" bestFit="1" customWidth="1"/>
    <col min="2581" max="2581" width="17.42578125" bestFit="1" customWidth="1"/>
    <col min="2582" max="2582" width="30.42578125" bestFit="1" customWidth="1"/>
    <col min="2583" max="2584" width="13.85546875" bestFit="1" customWidth="1"/>
    <col min="2585" max="2585" width="30.85546875" bestFit="1" customWidth="1"/>
    <col min="2586" max="2586" width="14.85546875" bestFit="1" customWidth="1"/>
    <col min="2587" max="2587" width="14.5703125" bestFit="1" customWidth="1"/>
    <col min="2588" max="2588" width="12.85546875" bestFit="1" customWidth="1"/>
    <col min="2589" max="2589" width="13.85546875" bestFit="1" customWidth="1"/>
    <col min="2590" max="2590" width="14.5703125" bestFit="1" customWidth="1"/>
    <col min="2591" max="2591" width="13.85546875" bestFit="1" customWidth="1"/>
    <col min="2592" max="2592" width="12.85546875" bestFit="1" customWidth="1"/>
    <col min="2593" max="2593" width="13.85546875" bestFit="1" customWidth="1"/>
    <col min="2594" max="2594" width="16.42578125" bestFit="1" customWidth="1"/>
    <col min="2815" max="2815" width="20.5703125" bestFit="1" customWidth="1"/>
    <col min="2816" max="2816" width="13.85546875" bestFit="1" customWidth="1"/>
    <col min="2817" max="2818" width="12.85546875" bestFit="1" customWidth="1"/>
    <col min="2819" max="2819" width="14" bestFit="1" customWidth="1"/>
    <col min="2820" max="2820" width="16.42578125" bestFit="1" customWidth="1"/>
    <col min="2821" max="2821" width="13.85546875" bestFit="1" customWidth="1"/>
    <col min="2822" max="2822" width="12.85546875" bestFit="1" customWidth="1"/>
    <col min="2823" max="2823" width="11.140625" bestFit="1" customWidth="1"/>
    <col min="2824" max="2824" width="11.85546875" bestFit="1" customWidth="1"/>
    <col min="2825" max="2826" width="12.85546875" bestFit="1" customWidth="1"/>
    <col min="2827" max="2827" width="18.140625" bestFit="1" customWidth="1"/>
    <col min="2828" max="2828" width="17.5703125" bestFit="1" customWidth="1"/>
    <col min="2829" max="2829" width="12.85546875" bestFit="1" customWidth="1"/>
    <col min="2830" max="2830" width="15.28515625" bestFit="1" customWidth="1"/>
    <col min="2831" max="2831" width="14" bestFit="1" customWidth="1"/>
    <col min="2832" max="2832" width="13.85546875" bestFit="1" customWidth="1"/>
    <col min="2833" max="2835" width="12.85546875" bestFit="1" customWidth="1"/>
    <col min="2836" max="2836" width="16.28515625" bestFit="1" customWidth="1"/>
    <col min="2837" max="2837" width="17.42578125" bestFit="1" customWidth="1"/>
    <col min="2838" max="2838" width="30.42578125" bestFit="1" customWidth="1"/>
    <col min="2839" max="2840" width="13.85546875" bestFit="1" customWidth="1"/>
    <col min="2841" max="2841" width="30.85546875" bestFit="1" customWidth="1"/>
    <col min="2842" max="2842" width="14.85546875" bestFit="1" customWidth="1"/>
    <col min="2843" max="2843" width="14.5703125" bestFit="1" customWidth="1"/>
    <col min="2844" max="2844" width="12.85546875" bestFit="1" customWidth="1"/>
    <col min="2845" max="2845" width="13.85546875" bestFit="1" customWidth="1"/>
    <col min="2846" max="2846" width="14.5703125" bestFit="1" customWidth="1"/>
    <col min="2847" max="2847" width="13.85546875" bestFit="1" customWidth="1"/>
    <col min="2848" max="2848" width="12.85546875" bestFit="1" customWidth="1"/>
    <col min="2849" max="2849" width="13.85546875" bestFit="1" customWidth="1"/>
    <col min="2850" max="2850" width="16.42578125" bestFit="1" customWidth="1"/>
    <col min="3071" max="3071" width="20.5703125" bestFit="1" customWidth="1"/>
    <col min="3072" max="3072" width="13.85546875" bestFit="1" customWidth="1"/>
    <col min="3073" max="3074" width="12.85546875" bestFit="1" customWidth="1"/>
    <col min="3075" max="3075" width="14" bestFit="1" customWidth="1"/>
    <col min="3076" max="3076" width="16.42578125" bestFit="1" customWidth="1"/>
    <col min="3077" max="3077" width="13.85546875" bestFit="1" customWidth="1"/>
    <col min="3078" max="3078" width="12.85546875" bestFit="1" customWidth="1"/>
    <col min="3079" max="3079" width="11.140625" bestFit="1" customWidth="1"/>
    <col min="3080" max="3080" width="11.85546875" bestFit="1" customWidth="1"/>
    <col min="3081" max="3082" width="12.85546875" bestFit="1" customWidth="1"/>
    <col min="3083" max="3083" width="18.140625" bestFit="1" customWidth="1"/>
    <col min="3084" max="3084" width="17.5703125" bestFit="1" customWidth="1"/>
    <col min="3085" max="3085" width="12.85546875" bestFit="1" customWidth="1"/>
    <col min="3086" max="3086" width="15.28515625" bestFit="1" customWidth="1"/>
    <col min="3087" max="3087" width="14" bestFit="1" customWidth="1"/>
    <col min="3088" max="3088" width="13.85546875" bestFit="1" customWidth="1"/>
    <col min="3089" max="3091" width="12.85546875" bestFit="1" customWidth="1"/>
    <col min="3092" max="3092" width="16.28515625" bestFit="1" customWidth="1"/>
    <col min="3093" max="3093" width="17.42578125" bestFit="1" customWidth="1"/>
    <col min="3094" max="3094" width="30.42578125" bestFit="1" customWidth="1"/>
    <col min="3095" max="3096" width="13.85546875" bestFit="1" customWidth="1"/>
    <col min="3097" max="3097" width="30.85546875" bestFit="1" customWidth="1"/>
    <col min="3098" max="3098" width="14.85546875" bestFit="1" customWidth="1"/>
    <col min="3099" max="3099" width="14.5703125" bestFit="1" customWidth="1"/>
    <col min="3100" max="3100" width="12.85546875" bestFit="1" customWidth="1"/>
    <col min="3101" max="3101" width="13.85546875" bestFit="1" customWidth="1"/>
    <col min="3102" max="3102" width="14.5703125" bestFit="1" customWidth="1"/>
    <col min="3103" max="3103" width="13.85546875" bestFit="1" customWidth="1"/>
    <col min="3104" max="3104" width="12.85546875" bestFit="1" customWidth="1"/>
    <col min="3105" max="3105" width="13.85546875" bestFit="1" customWidth="1"/>
    <col min="3106" max="3106" width="16.42578125" bestFit="1" customWidth="1"/>
    <col min="3327" max="3327" width="20.5703125" bestFit="1" customWidth="1"/>
    <col min="3328" max="3328" width="13.85546875" bestFit="1" customWidth="1"/>
    <col min="3329" max="3330" width="12.85546875" bestFit="1" customWidth="1"/>
    <col min="3331" max="3331" width="14" bestFit="1" customWidth="1"/>
    <col min="3332" max="3332" width="16.42578125" bestFit="1" customWidth="1"/>
    <col min="3333" max="3333" width="13.85546875" bestFit="1" customWidth="1"/>
    <col min="3334" max="3334" width="12.85546875" bestFit="1" customWidth="1"/>
    <col min="3335" max="3335" width="11.140625" bestFit="1" customWidth="1"/>
    <col min="3336" max="3336" width="11.85546875" bestFit="1" customWidth="1"/>
    <col min="3337" max="3338" width="12.85546875" bestFit="1" customWidth="1"/>
    <col min="3339" max="3339" width="18.140625" bestFit="1" customWidth="1"/>
    <col min="3340" max="3340" width="17.5703125" bestFit="1" customWidth="1"/>
    <col min="3341" max="3341" width="12.85546875" bestFit="1" customWidth="1"/>
    <col min="3342" max="3342" width="15.28515625" bestFit="1" customWidth="1"/>
    <col min="3343" max="3343" width="14" bestFit="1" customWidth="1"/>
    <col min="3344" max="3344" width="13.85546875" bestFit="1" customWidth="1"/>
    <col min="3345" max="3347" width="12.85546875" bestFit="1" customWidth="1"/>
    <col min="3348" max="3348" width="16.28515625" bestFit="1" customWidth="1"/>
    <col min="3349" max="3349" width="17.42578125" bestFit="1" customWidth="1"/>
    <col min="3350" max="3350" width="30.42578125" bestFit="1" customWidth="1"/>
    <col min="3351" max="3352" width="13.85546875" bestFit="1" customWidth="1"/>
    <col min="3353" max="3353" width="30.85546875" bestFit="1" customWidth="1"/>
    <col min="3354" max="3354" width="14.85546875" bestFit="1" customWidth="1"/>
    <col min="3355" max="3355" width="14.5703125" bestFit="1" customWidth="1"/>
    <col min="3356" max="3356" width="12.85546875" bestFit="1" customWidth="1"/>
    <col min="3357" max="3357" width="13.85546875" bestFit="1" customWidth="1"/>
    <col min="3358" max="3358" width="14.5703125" bestFit="1" customWidth="1"/>
    <col min="3359" max="3359" width="13.85546875" bestFit="1" customWidth="1"/>
    <col min="3360" max="3360" width="12.85546875" bestFit="1" customWidth="1"/>
    <col min="3361" max="3361" width="13.85546875" bestFit="1" customWidth="1"/>
    <col min="3362" max="3362" width="16.42578125" bestFit="1" customWidth="1"/>
    <col min="3583" max="3583" width="20.5703125" bestFit="1" customWidth="1"/>
    <col min="3584" max="3584" width="13.85546875" bestFit="1" customWidth="1"/>
    <col min="3585" max="3586" width="12.85546875" bestFit="1" customWidth="1"/>
    <col min="3587" max="3587" width="14" bestFit="1" customWidth="1"/>
    <col min="3588" max="3588" width="16.42578125" bestFit="1" customWidth="1"/>
    <col min="3589" max="3589" width="13.85546875" bestFit="1" customWidth="1"/>
    <col min="3590" max="3590" width="12.85546875" bestFit="1" customWidth="1"/>
    <col min="3591" max="3591" width="11.140625" bestFit="1" customWidth="1"/>
    <col min="3592" max="3592" width="11.85546875" bestFit="1" customWidth="1"/>
    <col min="3593" max="3594" width="12.85546875" bestFit="1" customWidth="1"/>
    <col min="3595" max="3595" width="18.140625" bestFit="1" customWidth="1"/>
    <col min="3596" max="3596" width="17.5703125" bestFit="1" customWidth="1"/>
    <col min="3597" max="3597" width="12.85546875" bestFit="1" customWidth="1"/>
    <col min="3598" max="3598" width="15.28515625" bestFit="1" customWidth="1"/>
    <col min="3599" max="3599" width="14" bestFit="1" customWidth="1"/>
    <col min="3600" max="3600" width="13.85546875" bestFit="1" customWidth="1"/>
    <col min="3601" max="3603" width="12.85546875" bestFit="1" customWidth="1"/>
    <col min="3604" max="3604" width="16.28515625" bestFit="1" customWidth="1"/>
    <col min="3605" max="3605" width="17.42578125" bestFit="1" customWidth="1"/>
    <col min="3606" max="3606" width="30.42578125" bestFit="1" customWidth="1"/>
    <col min="3607" max="3608" width="13.85546875" bestFit="1" customWidth="1"/>
    <col min="3609" max="3609" width="30.85546875" bestFit="1" customWidth="1"/>
    <col min="3610" max="3610" width="14.85546875" bestFit="1" customWidth="1"/>
    <col min="3611" max="3611" width="14.5703125" bestFit="1" customWidth="1"/>
    <col min="3612" max="3612" width="12.85546875" bestFit="1" customWidth="1"/>
    <col min="3613" max="3613" width="13.85546875" bestFit="1" customWidth="1"/>
    <col min="3614" max="3614" width="14.5703125" bestFit="1" customWidth="1"/>
    <col min="3615" max="3615" width="13.85546875" bestFit="1" customWidth="1"/>
    <col min="3616" max="3616" width="12.85546875" bestFit="1" customWidth="1"/>
    <col min="3617" max="3617" width="13.85546875" bestFit="1" customWidth="1"/>
    <col min="3618" max="3618" width="16.42578125" bestFit="1" customWidth="1"/>
    <col min="3839" max="3839" width="20.5703125" bestFit="1" customWidth="1"/>
    <col min="3840" max="3840" width="13.85546875" bestFit="1" customWidth="1"/>
    <col min="3841" max="3842" width="12.85546875" bestFit="1" customWidth="1"/>
    <col min="3843" max="3843" width="14" bestFit="1" customWidth="1"/>
    <col min="3844" max="3844" width="16.42578125" bestFit="1" customWidth="1"/>
    <col min="3845" max="3845" width="13.85546875" bestFit="1" customWidth="1"/>
    <col min="3846" max="3846" width="12.85546875" bestFit="1" customWidth="1"/>
    <col min="3847" max="3847" width="11.140625" bestFit="1" customWidth="1"/>
    <col min="3848" max="3848" width="11.85546875" bestFit="1" customWidth="1"/>
    <col min="3849" max="3850" width="12.85546875" bestFit="1" customWidth="1"/>
    <col min="3851" max="3851" width="18.140625" bestFit="1" customWidth="1"/>
    <col min="3852" max="3852" width="17.5703125" bestFit="1" customWidth="1"/>
    <col min="3853" max="3853" width="12.85546875" bestFit="1" customWidth="1"/>
    <col min="3854" max="3854" width="15.28515625" bestFit="1" customWidth="1"/>
    <col min="3855" max="3855" width="14" bestFit="1" customWidth="1"/>
    <col min="3856" max="3856" width="13.85546875" bestFit="1" customWidth="1"/>
    <col min="3857" max="3859" width="12.85546875" bestFit="1" customWidth="1"/>
    <col min="3860" max="3860" width="16.28515625" bestFit="1" customWidth="1"/>
    <col min="3861" max="3861" width="17.42578125" bestFit="1" customWidth="1"/>
    <col min="3862" max="3862" width="30.42578125" bestFit="1" customWidth="1"/>
    <col min="3863" max="3864" width="13.85546875" bestFit="1" customWidth="1"/>
    <col min="3865" max="3865" width="30.85546875" bestFit="1" customWidth="1"/>
    <col min="3866" max="3866" width="14.85546875" bestFit="1" customWidth="1"/>
    <col min="3867" max="3867" width="14.5703125" bestFit="1" customWidth="1"/>
    <col min="3868" max="3868" width="12.85546875" bestFit="1" customWidth="1"/>
    <col min="3869" max="3869" width="13.85546875" bestFit="1" customWidth="1"/>
    <col min="3870" max="3870" width="14.5703125" bestFit="1" customWidth="1"/>
    <col min="3871" max="3871" width="13.85546875" bestFit="1" customWidth="1"/>
    <col min="3872" max="3872" width="12.85546875" bestFit="1" customWidth="1"/>
    <col min="3873" max="3873" width="13.85546875" bestFit="1" customWidth="1"/>
    <col min="3874" max="3874" width="16.42578125" bestFit="1" customWidth="1"/>
    <col min="4095" max="4095" width="20.5703125" bestFit="1" customWidth="1"/>
    <col min="4096" max="4096" width="13.85546875" bestFit="1" customWidth="1"/>
    <col min="4097" max="4098" width="12.85546875" bestFit="1" customWidth="1"/>
    <col min="4099" max="4099" width="14" bestFit="1" customWidth="1"/>
    <col min="4100" max="4100" width="16.42578125" bestFit="1" customWidth="1"/>
    <col min="4101" max="4101" width="13.85546875" bestFit="1" customWidth="1"/>
    <col min="4102" max="4102" width="12.85546875" bestFit="1" customWidth="1"/>
    <col min="4103" max="4103" width="11.140625" bestFit="1" customWidth="1"/>
    <col min="4104" max="4104" width="11.85546875" bestFit="1" customWidth="1"/>
    <col min="4105" max="4106" width="12.85546875" bestFit="1" customWidth="1"/>
    <col min="4107" max="4107" width="18.140625" bestFit="1" customWidth="1"/>
    <col min="4108" max="4108" width="17.5703125" bestFit="1" customWidth="1"/>
    <col min="4109" max="4109" width="12.85546875" bestFit="1" customWidth="1"/>
    <col min="4110" max="4110" width="15.28515625" bestFit="1" customWidth="1"/>
    <col min="4111" max="4111" width="14" bestFit="1" customWidth="1"/>
    <col min="4112" max="4112" width="13.85546875" bestFit="1" customWidth="1"/>
    <col min="4113" max="4115" width="12.85546875" bestFit="1" customWidth="1"/>
    <col min="4116" max="4116" width="16.28515625" bestFit="1" customWidth="1"/>
    <col min="4117" max="4117" width="17.42578125" bestFit="1" customWidth="1"/>
    <col min="4118" max="4118" width="30.42578125" bestFit="1" customWidth="1"/>
    <col min="4119" max="4120" width="13.85546875" bestFit="1" customWidth="1"/>
    <col min="4121" max="4121" width="30.85546875" bestFit="1" customWidth="1"/>
    <col min="4122" max="4122" width="14.85546875" bestFit="1" customWidth="1"/>
    <col min="4123" max="4123" width="14.5703125" bestFit="1" customWidth="1"/>
    <col min="4124" max="4124" width="12.85546875" bestFit="1" customWidth="1"/>
    <col min="4125" max="4125" width="13.85546875" bestFit="1" customWidth="1"/>
    <col min="4126" max="4126" width="14.5703125" bestFit="1" customWidth="1"/>
    <col min="4127" max="4127" width="13.85546875" bestFit="1" customWidth="1"/>
    <col min="4128" max="4128" width="12.85546875" bestFit="1" customWidth="1"/>
    <col min="4129" max="4129" width="13.85546875" bestFit="1" customWidth="1"/>
    <col min="4130" max="4130" width="16.42578125" bestFit="1" customWidth="1"/>
    <col min="4351" max="4351" width="20.5703125" bestFit="1" customWidth="1"/>
    <col min="4352" max="4352" width="13.85546875" bestFit="1" customWidth="1"/>
    <col min="4353" max="4354" width="12.85546875" bestFit="1" customWidth="1"/>
    <col min="4355" max="4355" width="14" bestFit="1" customWidth="1"/>
    <col min="4356" max="4356" width="16.42578125" bestFit="1" customWidth="1"/>
    <col min="4357" max="4357" width="13.85546875" bestFit="1" customWidth="1"/>
    <col min="4358" max="4358" width="12.85546875" bestFit="1" customWidth="1"/>
    <col min="4359" max="4359" width="11.140625" bestFit="1" customWidth="1"/>
    <col min="4360" max="4360" width="11.85546875" bestFit="1" customWidth="1"/>
    <col min="4361" max="4362" width="12.85546875" bestFit="1" customWidth="1"/>
    <col min="4363" max="4363" width="18.140625" bestFit="1" customWidth="1"/>
    <col min="4364" max="4364" width="17.5703125" bestFit="1" customWidth="1"/>
    <col min="4365" max="4365" width="12.85546875" bestFit="1" customWidth="1"/>
    <col min="4366" max="4366" width="15.28515625" bestFit="1" customWidth="1"/>
    <col min="4367" max="4367" width="14" bestFit="1" customWidth="1"/>
    <col min="4368" max="4368" width="13.85546875" bestFit="1" customWidth="1"/>
    <col min="4369" max="4371" width="12.85546875" bestFit="1" customWidth="1"/>
    <col min="4372" max="4372" width="16.28515625" bestFit="1" customWidth="1"/>
    <col min="4373" max="4373" width="17.42578125" bestFit="1" customWidth="1"/>
    <col min="4374" max="4374" width="30.42578125" bestFit="1" customWidth="1"/>
    <col min="4375" max="4376" width="13.85546875" bestFit="1" customWidth="1"/>
    <col min="4377" max="4377" width="30.85546875" bestFit="1" customWidth="1"/>
    <col min="4378" max="4378" width="14.85546875" bestFit="1" customWidth="1"/>
    <col min="4379" max="4379" width="14.5703125" bestFit="1" customWidth="1"/>
    <col min="4380" max="4380" width="12.85546875" bestFit="1" customWidth="1"/>
    <col min="4381" max="4381" width="13.85546875" bestFit="1" customWidth="1"/>
    <col min="4382" max="4382" width="14.5703125" bestFit="1" customWidth="1"/>
    <col min="4383" max="4383" width="13.85546875" bestFit="1" customWidth="1"/>
    <col min="4384" max="4384" width="12.85546875" bestFit="1" customWidth="1"/>
    <col min="4385" max="4385" width="13.85546875" bestFit="1" customWidth="1"/>
    <col min="4386" max="4386" width="16.42578125" bestFit="1" customWidth="1"/>
    <col min="4607" max="4607" width="20.5703125" bestFit="1" customWidth="1"/>
    <col min="4608" max="4608" width="13.85546875" bestFit="1" customWidth="1"/>
    <col min="4609" max="4610" width="12.85546875" bestFit="1" customWidth="1"/>
    <col min="4611" max="4611" width="14" bestFit="1" customWidth="1"/>
    <col min="4612" max="4612" width="16.42578125" bestFit="1" customWidth="1"/>
    <col min="4613" max="4613" width="13.85546875" bestFit="1" customWidth="1"/>
    <col min="4614" max="4614" width="12.85546875" bestFit="1" customWidth="1"/>
    <col min="4615" max="4615" width="11.140625" bestFit="1" customWidth="1"/>
    <col min="4616" max="4616" width="11.85546875" bestFit="1" customWidth="1"/>
    <col min="4617" max="4618" width="12.85546875" bestFit="1" customWidth="1"/>
    <col min="4619" max="4619" width="18.140625" bestFit="1" customWidth="1"/>
    <col min="4620" max="4620" width="17.5703125" bestFit="1" customWidth="1"/>
    <col min="4621" max="4621" width="12.85546875" bestFit="1" customWidth="1"/>
    <col min="4622" max="4622" width="15.28515625" bestFit="1" customWidth="1"/>
    <col min="4623" max="4623" width="14" bestFit="1" customWidth="1"/>
    <col min="4624" max="4624" width="13.85546875" bestFit="1" customWidth="1"/>
    <col min="4625" max="4627" width="12.85546875" bestFit="1" customWidth="1"/>
    <col min="4628" max="4628" width="16.28515625" bestFit="1" customWidth="1"/>
    <col min="4629" max="4629" width="17.42578125" bestFit="1" customWidth="1"/>
    <col min="4630" max="4630" width="30.42578125" bestFit="1" customWidth="1"/>
    <col min="4631" max="4632" width="13.85546875" bestFit="1" customWidth="1"/>
    <col min="4633" max="4633" width="30.85546875" bestFit="1" customWidth="1"/>
    <col min="4634" max="4634" width="14.85546875" bestFit="1" customWidth="1"/>
    <col min="4635" max="4635" width="14.5703125" bestFit="1" customWidth="1"/>
    <col min="4636" max="4636" width="12.85546875" bestFit="1" customWidth="1"/>
    <col min="4637" max="4637" width="13.85546875" bestFit="1" customWidth="1"/>
    <col min="4638" max="4638" width="14.5703125" bestFit="1" customWidth="1"/>
    <col min="4639" max="4639" width="13.85546875" bestFit="1" customWidth="1"/>
    <col min="4640" max="4640" width="12.85546875" bestFit="1" customWidth="1"/>
    <col min="4641" max="4641" width="13.85546875" bestFit="1" customWidth="1"/>
    <col min="4642" max="4642" width="16.42578125" bestFit="1" customWidth="1"/>
    <col min="4863" max="4863" width="20.5703125" bestFit="1" customWidth="1"/>
    <col min="4864" max="4864" width="13.85546875" bestFit="1" customWidth="1"/>
    <col min="4865" max="4866" width="12.85546875" bestFit="1" customWidth="1"/>
    <col min="4867" max="4867" width="14" bestFit="1" customWidth="1"/>
    <col min="4868" max="4868" width="16.42578125" bestFit="1" customWidth="1"/>
    <col min="4869" max="4869" width="13.85546875" bestFit="1" customWidth="1"/>
    <col min="4870" max="4870" width="12.85546875" bestFit="1" customWidth="1"/>
    <col min="4871" max="4871" width="11.140625" bestFit="1" customWidth="1"/>
    <col min="4872" max="4872" width="11.85546875" bestFit="1" customWidth="1"/>
    <col min="4873" max="4874" width="12.85546875" bestFit="1" customWidth="1"/>
    <col min="4875" max="4875" width="18.140625" bestFit="1" customWidth="1"/>
    <col min="4876" max="4876" width="17.5703125" bestFit="1" customWidth="1"/>
    <col min="4877" max="4877" width="12.85546875" bestFit="1" customWidth="1"/>
    <col min="4878" max="4878" width="15.28515625" bestFit="1" customWidth="1"/>
    <col min="4879" max="4879" width="14" bestFit="1" customWidth="1"/>
    <col min="4880" max="4880" width="13.85546875" bestFit="1" customWidth="1"/>
    <col min="4881" max="4883" width="12.85546875" bestFit="1" customWidth="1"/>
    <col min="4884" max="4884" width="16.28515625" bestFit="1" customWidth="1"/>
    <col min="4885" max="4885" width="17.42578125" bestFit="1" customWidth="1"/>
    <col min="4886" max="4886" width="30.42578125" bestFit="1" customWidth="1"/>
    <col min="4887" max="4888" width="13.85546875" bestFit="1" customWidth="1"/>
    <col min="4889" max="4889" width="30.85546875" bestFit="1" customWidth="1"/>
    <col min="4890" max="4890" width="14.85546875" bestFit="1" customWidth="1"/>
    <col min="4891" max="4891" width="14.5703125" bestFit="1" customWidth="1"/>
    <col min="4892" max="4892" width="12.85546875" bestFit="1" customWidth="1"/>
    <col min="4893" max="4893" width="13.85546875" bestFit="1" customWidth="1"/>
    <col min="4894" max="4894" width="14.5703125" bestFit="1" customWidth="1"/>
    <col min="4895" max="4895" width="13.85546875" bestFit="1" customWidth="1"/>
    <col min="4896" max="4896" width="12.85546875" bestFit="1" customWidth="1"/>
    <col min="4897" max="4897" width="13.85546875" bestFit="1" customWidth="1"/>
    <col min="4898" max="4898" width="16.42578125" bestFit="1" customWidth="1"/>
    <col min="5119" max="5119" width="20.5703125" bestFit="1" customWidth="1"/>
    <col min="5120" max="5120" width="13.85546875" bestFit="1" customWidth="1"/>
    <col min="5121" max="5122" width="12.85546875" bestFit="1" customWidth="1"/>
    <col min="5123" max="5123" width="14" bestFit="1" customWidth="1"/>
    <col min="5124" max="5124" width="16.42578125" bestFit="1" customWidth="1"/>
    <col min="5125" max="5125" width="13.85546875" bestFit="1" customWidth="1"/>
    <col min="5126" max="5126" width="12.85546875" bestFit="1" customWidth="1"/>
    <col min="5127" max="5127" width="11.140625" bestFit="1" customWidth="1"/>
    <col min="5128" max="5128" width="11.85546875" bestFit="1" customWidth="1"/>
    <col min="5129" max="5130" width="12.85546875" bestFit="1" customWidth="1"/>
    <col min="5131" max="5131" width="18.140625" bestFit="1" customWidth="1"/>
    <col min="5132" max="5132" width="17.5703125" bestFit="1" customWidth="1"/>
    <col min="5133" max="5133" width="12.85546875" bestFit="1" customWidth="1"/>
    <col min="5134" max="5134" width="15.28515625" bestFit="1" customWidth="1"/>
    <col min="5135" max="5135" width="14" bestFit="1" customWidth="1"/>
    <col min="5136" max="5136" width="13.85546875" bestFit="1" customWidth="1"/>
    <col min="5137" max="5139" width="12.85546875" bestFit="1" customWidth="1"/>
    <col min="5140" max="5140" width="16.28515625" bestFit="1" customWidth="1"/>
    <col min="5141" max="5141" width="17.42578125" bestFit="1" customWidth="1"/>
    <col min="5142" max="5142" width="30.42578125" bestFit="1" customWidth="1"/>
    <col min="5143" max="5144" width="13.85546875" bestFit="1" customWidth="1"/>
    <col min="5145" max="5145" width="30.85546875" bestFit="1" customWidth="1"/>
    <col min="5146" max="5146" width="14.85546875" bestFit="1" customWidth="1"/>
    <col min="5147" max="5147" width="14.5703125" bestFit="1" customWidth="1"/>
    <col min="5148" max="5148" width="12.85546875" bestFit="1" customWidth="1"/>
    <col min="5149" max="5149" width="13.85546875" bestFit="1" customWidth="1"/>
    <col min="5150" max="5150" width="14.5703125" bestFit="1" customWidth="1"/>
    <col min="5151" max="5151" width="13.85546875" bestFit="1" customWidth="1"/>
    <col min="5152" max="5152" width="12.85546875" bestFit="1" customWidth="1"/>
    <col min="5153" max="5153" width="13.85546875" bestFit="1" customWidth="1"/>
    <col min="5154" max="5154" width="16.42578125" bestFit="1" customWidth="1"/>
    <col min="5375" max="5375" width="20.5703125" bestFit="1" customWidth="1"/>
    <col min="5376" max="5376" width="13.85546875" bestFit="1" customWidth="1"/>
    <col min="5377" max="5378" width="12.85546875" bestFit="1" customWidth="1"/>
    <col min="5379" max="5379" width="14" bestFit="1" customWidth="1"/>
    <col min="5380" max="5380" width="16.42578125" bestFit="1" customWidth="1"/>
    <col min="5381" max="5381" width="13.85546875" bestFit="1" customWidth="1"/>
    <col min="5382" max="5382" width="12.85546875" bestFit="1" customWidth="1"/>
    <col min="5383" max="5383" width="11.140625" bestFit="1" customWidth="1"/>
    <col min="5384" max="5384" width="11.85546875" bestFit="1" customWidth="1"/>
    <col min="5385" max="5386" width="12.85546875" bestFit="1" customWidth="1"/>
    <col min="5387" max="5387" width="18.140625" bestFit="1" customWidth="1"/>
    <col min="5388" max="5388" width="17.5703125" bestFit="1" customWidth="1"/>
    <col min="5389" max="5389" width="12.85546875" bestFit="1" customWidth="1"/>
    <col min="5390" max="5390" width="15.28515625" bestFit="1" customWidth="1"/>
    <col min="5391" max="5391" width="14" bestFit="1" customWidth="1"/>
    <col min="5392" max="5392" width="13.85546875" bestFit="1" customWidth="1"/>
    <col min="5393" max="5395" width="12.85546875" bestFit="1" customWidth="1"/>
    <col min="5396" max="5396" width="16.28515625" bestFit="1" customWidth="1"/>
    <col min="5397" max="5397" width="17.42578125" bestFit="1" customWidth="1"/>
    <col min="5398" max="5398" width="30.42578125" bestFit="1" customWidth="1"/>
    <col min="5399" max="5400" width="13.85546875" bestFit="1" customWidth="1"/>
    <col min="5401" max="5401" width="30.85546875" bestFit="1" customWidth="1"/>
    <col min="5402" max="5402" width="14.85546875" bestFit="1" customWidth="1"/>
    <col min="5403" max="5403" width="14.5703125" bestFit="1" customWidth="1"/>
    <col min="5404" max="5404" width="12.85546875" bestFit="1" customWidth="1"/>
    <col min="5405" max="5405" width="13.85546875" bestFit="1" customWidth="1"/>
    <col min="5406" max="5406" width="14.5703125" bestFit="1" customWidth="1"/>
    <col min="5407" max="5407" width="13.85546875" bestFit="1" customWidth="1"/>
    <col min="5408" max="5408" width="12.85546875" bestFit="1" customWidth="1"/>
    <col min="5409" max="5409" width="13.85546875" bestFit="1" customWidth="1"/>
    <col min="5410" max="5410" width="16.42578125" bestFit="1" customWidth="1"/>
    <col min="5631" max="5631" width="20.5703125" bestFit="1" customWidth="1"/>
    <col min="5632" max="5632" width="13.85546875" bestFit="1" customWidth="1"/>
    <col min="5633" max="5634" width="12.85546875" bestFit="1" customWidth="1"/>
    <col min="5635" max="5635" width="14" bestFit="1" customWidth="1"/>
    <col min="5636" max="5636" width="16.42578125" bestFit="1" customWidth="1"/>
    <col min="5637" max="5637" width="13.85546875" bestFit="1" customWidth="1"/>
    <col min="5638" max="5638" width="12.85546875" bestFit="1" customWidth="1"/>
    <col min="5639" max="5639" width="11.140625" bestFit="1" customWidth="1"/>
    <col min="5640" max="5640" width="11.85546875" bestFit="1" customWidth="1"/>
    <col min="5641" max="5642" width="12.85546875" bestFit="1" customWidth="1"/>
    <col min="5643" max="5643" width="18.140625" bestFit="1" customWidth="1"/>
    <col min="5644" max="5644" width="17.5703125" bestFit="1" customWidth="1"/>
    <col min="5645" max="5645" width="12.85546875" bestFit="1" customWidth="1"/>
    <col min="5646" max="5646" width="15.28515625" bestFit="1" customWidth="1"/>
    <col min="5647" max="5647" width="14" bestFit="1" customWidth="1"/>
    <col min="5648" max="5648" width="13.85546875" bestFit="1" customWidth="1"/>
    <col min="5649" max="5651" width="12.85546875" bestFit="1" customWidth="1"/>
    <col min="5652" max="5652" width="16.28515625" bestFit="1" customWidth="1"/>
    <col min="5653" max="5653" width="17.42578125" bestFit="1" customWidth="1"/>
    <col min="5654" max="5654" width="30.42578125" bestFit="1" customWidth="1"/>
    <col min="5655" max="5656" width="13.85546875" bestFit="1" customWidth="1"/>
    <col min="5657" max="5657" width="30.85546875" bestFit="1" customWidth="1"/>
    <col min="5658" max="5658" width="14.85546875" bestFit="1" customWidth="1"/>
    <col min="5659" max="5659" width="14.5703125" bestFit="1" customWidth="1"/>
    <col min="5660" max="5660" width="12.85546875" bestFit="1" customWidth="1"/>
    <col min="5661" max="5661" width="13.85546875" bestFit="1" customWidth="1"/>
    <col min="5662" max="5662" width="14.5703125" bestFit="1" customWidth="1"/>
    <col min="5663" max="5663" width="13.85546875" bestFit="1" customWidth="1"/>
    <col min="5664" max="5664" width="12.85546875" bestFit="1" customWidth="1"/>
    <col min="5665" max="5665" width="13.85546875" bestFit="1" customWidth="1"/>
    <col min="5666" max="5666" width="16.42578125" bestFit="1" customWidth="1"/>
    <col min="5887" max="5887" width="20.5703125" bestFit="1" customWidth="1"/>
    <col min="5888" max="5888" width="13.85546875" bestFit="1" customWidth="1"/>
    <col min="5889" max="5890" width="12.85546875" bestFit="1" customWidth="1"/>
    <col min="5891" max="5891" width="14" bestFit="1" customWidth="1"/>
    <col min="5892" max="5892" width="16.42578125" bestFit="1" customWidth="1"/>
    <col min="5893" max="5893" width="13.85546875" bestFit="1" customWidth="1"/>
    <col min="5894" max="5894" width="12.85546875" bestFit="1" customWidth="1"/>
    <col min="5895" max="5895" width="11.140625" bestFit="1" customWidth="1"/>
    <col min="5896" max="5896" width="11.85546875" bestFit="1" customWidth="1"/>
    <col min="5897" max="5898" width="12.85546875" bestFit="1" customWidth="1"/>
    <col min="5899" max="5899" width="18.140625" bestFit="1" customWidth="1"/>
    <col min="5900" max="5900" width="17.5703125" bestFit="1" customWidth="1"/>
    <col min="5901" max="5901" width="12.85546875" bestFit="1" customWidth="1"/>
    <col min="5902" max="5902" width="15.28515625" bestFit="1" customWidth="1"/>
    <col min="5903" max="5903" width="14" bestFit="1" customWidth="1"/>
    <col min="5904" max="5904" width="13.85546875" bestFit="1" customWidth="1"/>
    <col min="5905" max="5907" width="12.85546875" bestFit="1" customWidth="1"/>
    <col min="5908" max="5908" width="16.28515625" bestFit="1" customWidth="1"/>
    <col min="5909" max="5909" width="17.42578125" bestFit="1" customWidth="1"/>
    <col min="5910" max="5910" width="30.42578125" bestFit="1" customWidth="1"/>
    <col min="5911" max="5912" width="13.85546875" bestFit="1" customWidth="1"/>
    <col min="5913" max="5913" width="30.85546875" bestFit="1" customWidth="1"/>
    <col min="5914" max="5914" width="14.85546875" bestFit="1" customWidth="1"/>
    <col min="5915" max="5915" width="14.5703125" bestFit="1" customWidth="1"/>
    <col min="5916" max="5916" width="12.85546875" bestFit="1" customWidth="1"/>
    <col min="5917" max="5917" width="13.85546875" bestFit="1" customWidth="1"/>
    <col min="5918" max="5918" width="14.5703125" bestFit="1" customWidth="1"/>
    <col min="5919" max="5919" width="13.85546875" bestFit="1" customWidth="1"/>
    <col min="5920" max="5920" width="12.85546875" bestFit="1" customWidth="1"/>
    <col min="5921" max="5921" width="13.85546875" bestFit="1" customWidth="1"/>
    <col min="5922" max="5922" width="16.42578125" bestFit="1" customWidth="1"/>
    <col min="6143" max="6143" width="20.5703125" bestFit="1" customWidth="1"/>
    <col min="6144" max="6144" width="13.85546875" bestFit="1" customWidth="1"/>
    <col min="6145" max="6146" width="12.85546875" bestFit="1" customWidth="1"/>
    <col min="6147" max="6147" width="14" bestFit="1" customWidth="1"/>
    <col min="6148" max="6148" width="16.42578125" bestFit="1" customWidth="1"/>
    <col min="6149" max="6149" width="13.85546875" bestFit="1" customWidth="1"/>
    <col min="6150" max="6150" width="12.85546875" bestFit="1" customWidth="1"/>
    <col min="6151" max="6151" width="11.140625" bestFit="1" customWidth="1"/>
    <col min="6152" max="6152" width="11.85546875" bestFit="1" customWidth="1"/>
    <col min="6153" max="6154" width="12.85546875" bestFit="1" customWidth="1"/>
    <col min="6155" max="6155" width="18.140625" bestFit="1" customWidth="1"/>
    <col min="6156" max="6156" width="17.5703125" bestFit="1" customWidth="1"/>
    <col min="6157" max="6157" width="12.85546875" bestFit="1" customWidth="1"/>
    <col min="6158" max="6158" width="15.28515625" bestFit="1" customWidth="1"/>
    <col min="6159" max="6159" width="14" bestFit="1" customWidth="1"/>
    <col min="6160" max="6160" width="13.85546875" bestFit="1" customWidth="1"/>
    <col min="6161" max="6163" width="12.85546875" bestFit="1" customWidth="1"/>
    <col min="6164" max="6164" width="16.28515625" bestFit="1" customWidth="1"/>
    <col min="6165" max="6165" width="17.42578125" bestFit="1" customWidth="1"/>
    <col min="6166" max="6166" width="30.42578125" bestFit="1" customWidth="1"/>
    <col min="6167" max="6168" width="13.85546875" bestFit="1" customWidth="1"/>
    <col min="6169" max="6169" width="30.85546875" bestFit="1" customWidth="1"/>
    <col min="6170" max="6170" width="14.85546875" bestFit="1" customWidth="1"/>
    <col min="6171" max="6171" width="14.5703125" bestFit="1" customWidth="1"/>
    <col min="6172" max="6172" width="12.85546875" bestFit="1" customWidth="1"/>
    <col min="6173" max="6173" width="13.85546875" bestFit="1" customWidth="1"/>
    <col min="6174" max="6174" width="14.5703125" bestFit="1" customWidth="1"/>
    <col min="6175" max="6175" width="13.85546875" bestFit="1" customWidth="1"/>
    <col min="6176" max="6176" width="12.85546875" bestFit="1" customWidth="1"/>
    <col min="6177" max="6177" width="13.85546875" bestFit="1" customWidth="1"/>
    <col min="6178" max="6178" width="16.42578125" bestFit="1" customWidth="1"/>
    <col min="6399" max="6399" width="20.5703125" bestFit="1" customWidth="1"/>
    <col min="6400" max="6400" width="13.85546875" bestFit="1" customWidth="1"/>
    <col min="6401" max="6402" width="12.85546875" bestFit="1" customWidth="1"/>
    <col min="6403" max="6403" width="14" bestFit="1" customWidth="1"/>
    <col min="6404" max="6404" width="16.42578125" bestFit="1" customWidth="1"/>
    <col min="6405" max="6405" width="13.85546875" bestFit="1" customWidth="1"/>
    <col min="6406" max="6406" width="12.85546875" bestFit="1" customWidth="1"/>
    <col min="6407" max="6407" width="11.140625" bestFit="1" customWidth="1"/>
    <col min="6408" max="6408" width="11.85546875" bestFit="1" customWidth="1"/>
    <col min="6409" max="6410" width="12.85546875" bestFit="1" customWidth="1"/>
    <col min="6411" max="6411" width="18.140625" bestFit="1" customWidth="1"/>
    <col min="6412" max="6412" width="17.5703125" bestFit="1" customWidth="1"/>
    <col min="6413" max="6413" width="12.85546875" bestFit="1" customWidth="1"/>
    <col min="6414" max="6414" width="15.28515625" bestFit="1" customWidth="1"/>
    <col min="6415" max="6415" width="14" bestFit="1" customWidth="1"/>
    <col min="6416" max="6416" width="13.85546875" bestFit="1" customWidth="1"/>
    <col min="6417" max="6419" width="12.85546875" bestFit="1" customWidth="1"/>
    <col min="6420" max="6420" width="16.28515625" bestFit="1" customWidth="1"/>
    <col min="6421" max="6421" width="17.42578125" bestFit="1" customWidth="1"/>
    <col min="6422" max="6422" width="30.42578125" bestFit="1" customWidth="1"/>
    <col min="6423" max="6424" width="13.85546875" bestFit="1" customWidth="1"/>
    <col min="6425" max="6425" width="30.85546875" bestFit="1" customWidth="1"/>
    <col min="6426" max="6426" width="14.85546875" bestFit="1" customWidth="1"/>
    <col min="6427" max="6427" width="14.5703125" bestFit="1" customWidth="1"/>
    <col min="6428" max="6428" width="12.85546875" bestFit="1" customWidth="1"/>
    <col min="6429" max="6429" width="13.85546875" bestFit="1" customWidth="1"/>
    <col min="6430" max="6430" width="14.5703125" bestFit="1" customWidth="1"/>
    <col min="6431" max="6431" width="13.85546875" bestFit="1" customWidth="1"/>
    <col min="6432" max="6432" width="12.85546875" bestFit="1" customWidth="1"/>
    <col min="6433" max="6433" width="13.85546875" bestFit="1" customWidth="1"/>
    <col min="6434" max="6434" width="16.42578125" bestFit="1" customWidth="1"/>
    <col min="6655" max="6655" width="20.5703125" bestFit="1" customWidth="1"/>
    <col min="6656" max="6656" width="13.85546875" bestFit="1" customWidth="1"/>
    <col min="6657" max="6658" width="12.85546875" bestFit="1" customWidth="1"/>
    <col min="6659" max="6659" width="14" bestFit="1" customWidth="1"/>
    <col min="6660" max="6660" width="16.42578125" bestFit="1" customWidth="1"/>
    <col min="6661" max="6661" width="13.85546875" bestFit="1" customWidth="1"/>
    <col min="6662" max="6662" width="12.85546875" bestFit="1" customWidth="1"/>
    <col min="6663" max="6663" width="11.140625" bestFit="1" customWidth="1"/>
    <col min="6664" max="6664" width="11.85546875" bestFit="1" customWidth="1"/>
    <col min="6665" max="6666" width="12.85546875" bestFit="1" customWidth="1"/>
    <col min="6667" max="6667" width="18.140625" bestFit="1" customWidth="1"/>
    <col min="6668" max="6668" width="17.5703125" bestFit="1" customWidth="1"/>
    <col min="6669" max="6669" width="12.85546875" bestFit="1" customWidth="1"/>
    <col min="6670" max="6670" width="15.28515625" bestFit="1" customWidth="1"/>
    <col min="6671" max="6671" width="14" bestFit="1" customWidth="1"/>
    <col min="6672" max="6672" width="13.85546875" bestFit="1" customWidth="1"/>
    <col min="6673" max="6675" width="12.85546875" bestFit="1" customWidth="1"/>
    <col min="6676" max="6676" width="16.28515625" bestFit="1" customWidth="1"/>
    <col min="6677" max="6677" width="17.42578125" bestFit="1" customWidth="1"/>
    <col min="6678" max="6678" width="30.42578125" bestFit="1" customWidth="1"/>
    <col min="6679" max="6680" width="13.85546875" bestFit="1" customWidth="1"/>
    <col min="6681" max="6681" width="30.85546875" bestFit="1" customWidth="1"/>
    <col min="6682" max="6682" width="14.85546875" bestFit="1" customWidth="1"/>
    <col min="6683" max="6683" width="14.5703125" bestFit="1" customWidth="1"/>
    <col min="6684" max="6684" width="12.85546875" bestFit="1" customWidth="1"/>
    <col min="6685" max="6685" width="13.85546875" bestFit="1" customWidth="1"/>
    <col min="6686" max="6686" width="14.5703125" bestFit="1" customWidth="1"/>
    <col min="6687" max="6687" width="13.85546875" bestFit="1" customWidth="1"/>
    <col min="6688" max="6688" width="12.85546875" bestFit="1" customWidth="1"/>
    <col min="6689" max="6689" width="13.85546875" bestFit="1" customWidth="1"/>
    <col min="6690" max="6690" width="16.42578125" bestFit="1" customWidth="1"/>
    <col min="6911" max="6911" width="20.5703125" bestFit="1" customWidth="1"/>
    <col min="6912" max="6912" width="13.85546875" bestFit="1" customWidth="1"/>
    <col min="6913" max="6914" width="12.85546875" bestFit="1" customWidth="1"/>
    <col min="6915" max="6915" width="14" bestFit="1" customWidth="1"/>
    <col min="6916" max="6916" width="16.42578125" bestFit="1" customWidth="1"/>
    <col min="6917" max="6917" width="13.85546875" bestFit="1" customWidth="1"/>
    <col min="6918" max="6918" width="12.85546875" bestFit="1" customWidth="1"/>
    <col min="6919" max="6919" width="11.140625" bestFit="1" customWidth="1"/>
    <col min="6920" max="6920" width="11.85546875" bestFit="1" customWidth="1"/>
    <col min="6921" max="6922" width="12.85546875" bestFit="1" customWidth="1"/>
    <col min="6923" max="6923" width="18.140625" bestFit="1" customWidth="1"/>
    <col min="6924" max="6924" width="17.5703125" bestFit="1" customWidth="1"/>
    <col min="6925" max="6925" width="12.85546875" bestFit="1" customWidth="1"/>
    <col min="6926" max="6926" width="15.28515625" bestFit="1" customWidth="1"/>
    <col min="6927" max="6927" width="14" bestFit="1" customWidth="1"/>
    <col min="6928" max="6928" width="13.85546875" bestFit="1" customWidth="1"/>
    <col min="6929" max="6931" width="12.85546875" bestFit="1" customWidth="1"/>
    <col min="6932" max="6932" width="16.28515625" bestFit="1" customWidth="1"/>
    <col min="6933" max="6933" width="17.42578125" bestFit="1" customWidth="1"/>
    <col min="6934" max="6934" width="30.42578125" bestFit="1" customWidth="1"/>
    <col min="6935" max="6936" width="13.85546875" bestFit="1" customWidth="1"/>
    <col min="6937" max="6937" width="30.85546875" bestFit="1" customWidth="1"/>
    <col min="6938" max="6938" width="14.85546875" bestFit="1" customWidth="1"/>
    <col min="6939" max="6939" width="14.5703125" bestFit="1" customWidth="1"/>
    <col min="6940" max="6940" width="12.85546875" bestFit="1" customWidth="1"/>
    <col min="6941" max="6941" width="13.85546875" bestFit="1" customWidth="1"/>
    <col min="6942" max="6942" width="14.5703125" bestFit="1" customWidth="1"/>
    <col min="6943" max="6943" width="13.85546875" bestFit="1" customWidth="1"/>
    <col min="6944" max="6944" width="12.85546875" bestFit="1" customWidth="1"/>
    <col min="6945" max="6945" width="13.85546875" bestFit="1" customWidth="1"/>
    <col min="6946" max="6946" width="16.42578125" bestFit="1" customWidth="1"/>
    <col min="7167" max="7167" width="20.5703125" bestFit="1" customWidth="1"/>
    <col min="7168" max="7168" width="13.85546875" bestFit="1" customWidth="1"/>
    <col min="7169" max="7170" width="12.85546875" bestFit="1" customWidth="1"/>
    <col min="7171" max="7171" width="14" bestFit="1" customWidth="1"/>
    <col min="7172" max="7172" width="16.42578125" bestFit="1" customWidth="1"/>
    <col min="7173" max="7173" width="13.85546875" bestFit="1" customWidth="1"/>
    <col min="7174" max="7174" width="12.85546875" bestFit="1" customWidth="1"/>
    <col min="7175" max="7175" width="11.140625" bestFit="1" customWidth="1"/>
    <col min="7176" max="7176" width="11.85546875" bestFit="1" customWidth="1"/>
    <col min="7177" max="7178" width="12.85546875" bestFit="1" customWidth="1"/>
    <col min="7179" max="7179" width="18.140625" bestFit="1" customWidth="1"/>
    <col min="7180" max="7180" width="17.5703125" bestFit="1" customWidth="1"/>
    <col min="7181" max="7181" width="12.85546875" bestFit="1" customWidth="1"/>
    <col min="7182" max="7182" width="15.28515625" bestFit="1" customWidth="1"/>
    <col min="7183" max="7183" width="14" bestFit="1" customWidth="1"/>
    <col min="7184" max="7184" width="13.85546875" bestFit="1" customWidth="1"/>
    <col min="7185" max="7187" width="12.85546875" bestFit="1" customWidth="1"/>
    <col min="7188" max="7188" width="16.28515625" bestFit="1" customWidth="1"/>
    <col min="7189" max="7189" width="17.42578125" bestFit="1" customWidth="1"/>
    <col min="7190" max="7190" width="30.42578125" bestFit="1" customWidth="1"/>
    <col min="7191" max="7192" width="13.85546875" bestFit="1" customWidth="1"/>
    <col min="7193" max="7193" width="30.85546875" bestFit="1" customWidth="1"/>
    <col min="7194" max="7194" width="14.85546875" bestFit="1" customWidth="1"/>
    <col min="7195" max="7195" width="14.5703125" bestFit="1" customWidth="1"/>
    <col min="7196" max="7196" width="12.85546875" bestFit="1" customWidth="1"/>
    <col min="7197" max="7197" width="13.85546875" bestFit="1" customWidth="1"/>
    <col min="7198" max="7198" width="14.5703125" bestFit="1" customWidth="1"/>
    <col min="7199" max="7199" width="13.85546875" bestFit="1" customWidth="1"/>
    <col min="7200" max="7200" width="12.85546875" bestFit="1" customWidth="1"/>
    <col min="7201" max="7201" width="13.85546875" bestFit="1" customWidth="1"/>
    <col min="7202" max="7202" width="16.42578125" bestFit="1" customWidth="1"/>
    <col min="7423" max="7423" width="20.5703125" bestFit="1" customWidth="1"/>
    <col min="7424" max="7424" width="13.85546875" bestFit="1" customWidth="1"/>
    <col min="7425" max="7426" width="12.85546875" bestFit="1" customWidth="1"/>
    <col min="7427" max="7427" width="14" bestFit="1" customWidth="1"/>
    <col min="7428" max="7428" width="16.42578125" bestFit="1" customWidth="1"/>
    <col min="7429" max="7429" width="13.85546875" bestFit="1" customWidth="1"/>
    <col min="7430" max="7430" width="12.85546875" bestFit="1" customWidth="1"/>
    <col min="7431" max="7431" width="11.140625" bestFit="1" customWidth="1"/>
    <col min="7432" max="7432" width="11.85546875" bestFit="1" customWidth="1"/>
    <col min="7433" max="7434" width="12.85546875" bestFit="1" customWidth="1"/>
    <col min="7435" max="7435" width="18.140625" bestFit="1" customWidth="1"/>
    <col min="7436" max="7436" width="17.5703125" bestFit="1" customWidth="1"/>
    <col min="7437" max="7437" width="12.85546875" bestFit="1" customWidth="1"/>
    <col min="7438" max="7438" width="15.28515625" bestFit="1" customWidth="1"/>
    <col min="7439" max="7439" width="14" bestFit="1" customWidth="1"/>
    <col min="7440" max="7440" width="13.85546875" bestFit="1" customWidth="1"/>
    <col min="7441" max="7443" width="12.85546875" bestFit="1" customWidth="1"/>
    <col min="7444" max="7444" width="16.28515625" bestFit="1" customWidth="1"/>
    <col min="7445" max="7445" width="17.42578125" bestFit="1" customWidth="1"/>
    <col min="7446" max="7446" width="30.42578125" bestFit="1" customWidth="1"/>
    <col min="7447" max="7448" width="13.85546875" bestFit="1" customWidth="1"/>
    <col min="7449" max="7449" width="30.85546875" bestFit="1" customWidth="1"/>
    <col min="7450" max="7450" width="14.85546875" bestFit="1" customWidth="1"/>
    <col min="7451" max="7451" width="14.5703125" bestFit="1" customWidth="1"/>
    <col min="7452" max="7452" width="12.85546875" bestFit="1" customWidth="1"/>
    <col min="7453" max="7453" width="13.85546875" bestFit="1" customWidth="1"/>
    <col min="7454" max="7454" width="14.5703125" bestFit="1" customWidth="1"/>
    <col min="7455" max="7455" width="13.85546875" bestFit="1" customWidth="1"/>
    <col min="7456" max="7456" width="12.85546875" bestFit="1" customWidth="1"/>
    <col min="7457" max="7457" width="13.85546875" bestFit="1" customWidth="1"/>
    <col min="7458" max="7458" width="16.42578125" bestFit="1" customWidth="1"/>
    <col min="7679" max="7679" width="20.5703125" bestFit="1" customWidth="1"/>
    <col min="7680" max="7680" width="13.85546875" bestFit="1" customWidth="1"/>
    <col min="7681" max="7682" width="12.85546875" bestFit="1" customWidth="1"/>
    <col min="7683" max="7683" width="14" bestFit="1" customWidth="1"/>
    <col min="7684" max="7684" width="16.42578125" bestFit="1" customWidth="1"/>
    <col min="7685" max="7685" width="13.85546875" bestFit="1" customWidth="1"/>
    <col min="7686" max="7686" width="12.85546875" bestFit="1" customWidth="1"/>
    <col min="7687" max="7687" width="11.140625" bestFit="1" customWidth="1"/>
    <col min="7688" max="7688" width="11.85546875" bestFit="1" customWidth="1"/>
    <col min="7689" max="7690" width="12.85546875" bestFit="1" customWidth="1"/>
    <col min="7691" max="7691" width="18.140625" bestFit="1" customWidth="1"/>
    <col min="7692" max="7692" width="17.5703125" bestFit="1" customWidth="1"/>
    <col min="7693" max="7693" width="12.85546875" bestFit="1" customWidth="1"/>
    <col min="7694" max="7694" width="15.28515625" bestFit="1" customWidth="1"/>
    <col min="7695" max="7695" width="14" bestFit="1" customWidth="1"/>
    <col min="7696" max="7696" width="13.85546875" bestFit="1" customWidth="1"/>
    <col min="7697" max="7699" width="12.85546875" bestFit="1" customWidth="1"/>
    <col min="7700" max="7700" width="16.28515625" bestFit="1" customWidth="1"/>
    <col min="7701" max="7701" width="17.42578125" bestFit="1" customWidth="1"/>
    <col min="7702" max="7702" width="30.42578125" bestFit="1" customWidth="1"/>
    <col min="7703" max="7704" width="13.85546875" bestFit="1" customWidth="1"/>
    <col min="7705" max="7705" width="30.85546875" bestFit="1" customWidth="1"/>
    <col min="7706" max="7706" width="14.85546875" bestFit="1" customWidth="1"/>
    <col min="7707" max="7707" width="14.5703125" bestFit="1" customWidth="1"/>
    <col min="7708" max="7708" width="12.85546875" bestFit="1" customWidth="1"/>
    <col min="7709" max="7709" width="13.85546875" bestFit="1" customWidth="1"/>
    <col min="7710" max="7710" width="14.5703125" bestFit="1" customWidth="1"/>
    <col min="7711" max="7711" width="13.85546875" bestFit="1" customWidth="1"/>
    <col min="7712" max="7712" width="12.85546875" bestFit="1" customWidth="1"/>
    <col min="7713" max="7713" width="13.85546875" bestFit="1" customWidth="1"/>
    <col min="7714" max="7714" width="16.42578125" bestFit="1" customWidth="1"/>
    <col min="7935" max="7935" width="20.5703125" bestFit="1" customWidth="1"/>
    <col min="7936" max="7936" width="13.85546875" bestFit="1" customWidth="1"/>
    <col min="7937" max="7938" width="12.85546875" bestFit="1" customWidth="1"/>
    <col min="7939" max="7939" width="14" bestFit="1" customWidth="1"/>
    <col min="7940" max="7940" width="16.42578125" bestFit="1" customWidth="1"/>
    <col min="7941" max="7941" width="13.85546875" bestFit="1" customWidth="1"/>
    <col min="7942" max="7942" width="12.85546875" bestFit="1" customWidth="1"/>
    <col min="7943" max="7943" width="11.140625" bestFit="1" customWidth="1"/>
    <col min="7944" max="7944" width="11.85546875" bestFit="1" customWidth="1"/>
    <col min="7945" max="7946" width="12.85546875" bestFit="1" customWidth="1"/>
    <col min="7947" max="7947" width="18.140625" bestFit="1" customWidth="1"/>
    <col min="7948" max="7948" width="17.5703125" bestFit="1" customWidth="1"/>
    <col min="7949" max="7949" width="12.85546875" bestFit="1" customWidth="1"/>
    <col min="7950" max="7950" width="15.28515625" bestFit="1" customWidth="1"/>
    <col min="7951" max="7951" width="14" bestFit="1" customWidth="1"/>
    <col min="7952" max="7952" width="13.85546875" bestFit="1" customWidth="1"/>
    <col min="7953" max="7955" width="12.85546875" bestFit="1" customWidth="1"/>
    <col min="7956" max="7956" width="16.28515625" bestFit="1" customWidth="1"/>
    <col min="7957" max="7957" width="17.42578125" bestFit="1" customWidth="1"/>
    <col min="7958" max="7958" width="30.42578125" bestFit="1" customWidth="1"/>
    <col min="7959" max="7960" width="13.85546875" bestFit="1" customWidth="1"/>
    <col min="7961" max="7961" width="30.85546875" bestFit="1" customWidth="1"/>
    <col min="7962" max="7962" width="14.85546875" bestFit="1" customWidth="1"/>
    <col min="7963" max="7963" width="14.5703125" bestFit="1" customWidth="1"/>
    <col min="7964" max="7964" width="12.85546875" bestFit="1" customWidth="1"/>
    <col min="7965" max="7965" width="13.85546875" bestFit="1" customWidth="1"/>
    <col min="7966" max="7966" width="14.5703125" bestFit="1" customWidth="1"/>
    <col min="7967" max="7967" width="13.85546875" bestFit="1" customWidth="1"/>
    <col min="7968" max="7968" width="12.85546875" bestFit="1" customWidth="1"/>
    <col min="7969" max="7969" width="13.85546875" bestFit="1" customWidth="1"/>
    <col min="7970" max="7970" width="16.42578125" bestFit="1" customWidth="1"/>
    <col min="8191" max="8191" width="20.5703125" bestFit="1" customWidth="1"/>
    <col min="8192" max="8192" width="13.85546875" bestFit="1" customWidth="1"/>
    <col min="8193" max="8194" width="12.85546875" bestFit="1" customWidth="1"/>
    <col min="8195" max="8195" width="14" bestFit="1" customWidth="1"/>
    <col min="8196" max="8196" width="16.42578125" bestFit="1" customWidth="1"/>
    <col min="8197" max="8197" width="13.85546875" bestFit="1" customWidth="1"/>
    <col min="8198" max="8198" width="12.85546875" bestFit="1" customWidth="1"/>
    <col min="8199" max="8199" width="11.140625" bestFit="1" customWidth="1"/>
    <col min="8200" max="8200" width="11.85546875" bestFit="1" customWidth="1"/>
    <col min="8201" max="8202" width="12.85546875" bestFit="1" customWidth="1"/>
    <col min="8203" max="8203" width="18.140625" bestFit="1" customWidth="1"/>
    <col min="8204" max="8204" width="17.5703125" bestFit="1" customWidth="1"/>
    <col min="8205" max="8205" width="12.85546875" bestFit="1" customWidth="1"/>
    <col min="8206" max="8206" width="15.28515625" bestFit="1" customWidth="1"/>
    <col min="8207" max="8207" width="14" bestFit="1" customWidth="1"/>
    <col min="8208" max="8208" width="13.85546875" bestFit="1" customWidth="1"/>
    <col min="8209" max="8211" width="12.85546875" bestFit="1" customWidth="1"/>
    <col min="8212" max="8212" width="16.28515625" bestFit="1" customWidth="1"/>
    <col min="8213" max="8213" width="17.42578125" bestFit="1" customWidth="1"/>
    <col min="8214" max="8214" width="30.42578125" bestFit="1" customWidth="1"/>
    <col min="8215" max="8216" width="13.85546875" bestFit="1" customWidth="1"/>
    <col min="8217" max="8217" width="30.85546875" bestFit="1" customWidth="1"/>
    <col min="8218" max="8218" width="14.85546875" bestFit="1" customWidth="1"/>
    <col min="8219" max="8219" width="14.5703125" bestFit="1" customWidth="1"/>
    <col min="8220" max="8220" width="12.85546875" bestFit="1" customWidth="1"/>
    <col min="8221" max="8221" width="13.85546875" bestFit="1" customWidth="1"/>
    <col min="8222" max="8222" width="14.5703125" bestFit="1" customWidth="1"/>
    <col min="8223" max="8223" width="13.85546875" bestFit="1" customWidth="1"/>
    <col min="8224" max="8224" width="12.85546875" bestFit="1" customWidth="1"/>
    <col min="8225" max="8225" width="13.85546875" bestFit="1" customWidth="1"/>
    <col min="8226" max="8226" width="16.42578125" bestFit="1" customWidth="1"/>
    <col min="8447" max="8447" width="20.5703125" bestFit="1" customWidth="1"/>
    <col min="8448" max="8448" width="13.85546875" bestFit="1" customWidth="1"/>
    <col min="8449" max="8450" width="12.85546875" bestFit="1" customWidth="1"/>
    <col min="8451" max="8451" width="14" bestFit="1" customWidth="1"/>
    <col min="8452" max="8452" width="16.42578125" bestFit="1" customWidth="1"/>
    <col min="8453" max="8453" width="13.85546875" bestFit="1" customWidth="1"/>
    <col min="8454" max="8454" width="12.85546875" bestFit="1" customWidth="1"/>
    <col min="8455" max="8455" width="11.140625" bestFit="1" customWidth="1"/>
    <col min="8456" max="8456" width="11.85546875" bestFit="1" customWidth="1"/>
    <col min="8457" max="8458" width="12.85546875" bestFit="1" customWidth="1"/>
    <col min="8459" max="8459" width="18.140625" bestFit="1" customWidth="1"/>
    <col min="8460" max="8460" width="17.5703125" bestFit="1" customWidth="1"/>
    <col min="8461" max="8461" width="12.85546875" bestFit="1" customWidth="1"/>
    <col min="8462" max="8462" width="15.28515625" bestFit="1" customWidth="1"/>
    <col min="8463" max="8463" width="14" bestFit="1" customWidth="1"/>
    <col min="8464" max="8464" width="13.85546875" bestFit="1" customWidth="1"/>
    <col min="8465" max="8467" width="12.85546875" bestFit="1" customWidth="1"/>
    <col min="8468" max="8468" width="16.28515625" bestFit="1" customWidth="1"/>
    <col min="8469" max="8469" width="17.42578125" bestFit="1" customWidth="1"/>
    <col min="8470" max="8470" width="30.42578125" bestFit="1" customWidth="1"/>
    <col min="8471" max="8472" width="13.85546875" bestFit="1" customWidth="1"/>
    <col min="8473" max="8473" width="30.85546875" bestFit="1" customWidth="1"/>
    <col min="8474" max="8474" width="14.85546875" bestFit="1" customWidth="1"/>
    <col min="8475" max="8475" width="14.5703125" bestFit="1" customWidth="1"/>
    <col min="8476" max="8476" width="12.85546875" bestFit="1" customWidth="1"/>
    <col min="8477" max="8477" width="13.85546875" bestFit="1" customWidth="1"/>
    <col min="8478" max="8478" width="14.5703125" bestFit="1" customWidth="1"/>
    <col min="8479" max="8479" width="13.85546875" bestFit="1" customWidth="1"/>
    <col min="8480" max="8480" width="12.85546875" bestFit="1" customWidth="1"/>
    <col min="8481" max="8481" width="13.85546875" bestFit="1" customWidth="1"/>
    <col min="8482" max="8482" width="16.42578125" bestFit="1" customWidth="1"/>
    <col min="8703" max="8703" width="20.5703125" bestFit="1" customWidth="1"/>
    <col min="8704" max="8704" width="13.85546875" bestFit="1" customWidth="1"/>
    <col min="8705" max="8706" width="12.85546875" bestFit="1" customWidth="1"/>
    <col min="8707" max="8707" width="14" bestFit="1" customWidth="1"/>
    <col min="8708" max="8708" width="16.42578125" bestFit="1" customWidth="1"/>
    <col min="8709" max="8709" width="13.85546875" bestFit="1" customWidth="1"/>
    <col min="8710" max="8710" width="12.85546875" bestFit="1" customWidth="1"/>
    <col min="8711" max="8711" width="11.140625" bestFit="1" customWidth="1"/>
    <col min="8712" max="8712" width="11.85546875" bestFit="1" customWidth="1"/>
    <col min="8713" max="8714" width="12.85546875" bestFit="1" customWidth="1"/>
    <col min="8715" max="8715" width="18.140625" bestFit="1" customWidth="1"/>
    <col min="8716" max="8716" width="17.5703125" bestFit="1" customWidth="1"/>
    <col min="8717" max="8717" width="12.85546875" bestFit="1" customWidth="1"/>
    <col min="8718" max="8718" width="15.28515625" bestFit="1" customWidth="1"/>
    <col min="8719" max="8719" width="14" bestFit="1" customWidth="1"/>
    <col min="8720" max="8720" width="13.85546875" bestFit="1" customWidth="1"/>
    <col min="8721" max="8723" width="12.85546875" bestFit="1" customWidth="1"/>
    <col min="8724" max="8724" width="16.28515625" bestFit="1" customWidth="1"/>
    <col min="8725" max="8725" width="17.42578125" bestFit="1" customWidth="1"/>
    <col min="8726" max="8726" width="30.42578125" bestFit="1" customWidth="1"/>
    <col min="8727" max="8728" width="13.85546875" bestFit="1" customWidth="1"/>
    <col min="8729" max="8729" width="30.85546875" bestFit="1" customWidth="1"/>
    <col min="8730" max="8730" width="14.85546875" bestFit="1" customWidth="1"/>
    <col min="8731" max="8731" width="14.5703125" bestFit="1" customWidth="1"/>
    <col min="8732" max="8732" width="12.85546875" bestFit="1" customWidth="1"/>
    <col min="8733" max="8733" width="13.85546875" bestFit="1" customWidth="1"/>
    <col min="8734" max="8734" width="14.5703125" bestFit="1" customWidth="1"/>
    <col min="8735" max="8735" width="13.85546875" bestFit="1" customWidth="1"/>
    <col min="8736" max="8736" width="12.85546875" bestFit="1" customWidth="1"/>
    <col min="8737" max="8737" width="13.85546875" bestFit="1" customWidth="1"/>
    <col min="8738" max="8738" width="16.42578125" bestFit="1" customWidth="1"/>
    <col min="8959" max="8959" width="20.5703125" bestFit="1" customWidth="1"/>
    <col min="8960" max="8960" width="13.85546875" bestFit="1" customWidth="1"/>
    <col min="8961" max="8962" width="12.85546875" bestFit="1" customWidth="1"/>
    <col min="8963" max="8963" width="14" bestFit="1" customWidth="1"/>
    <col min="8964" max="8964" width="16.42578125" bestFit="1" customWidth="1"/>
    <col min="8965" max="8965" width="13.85546875" bestFit="1" customWidth="1"/>
    <col min="8966" max="8966" width="12.85546875" bestFit="1" customWidth="1"/>
    <col min="8967" max="8967" width="11.140625" bestFit="1" customWidth="1"/>
    <col min="8968" max="8968" width="11.85546875" bestFit="1" customWidth="1"/>
    <col min="8969" max="8970" width="12.85546875" bestFit="1" customWidth="1"/>
    <col min="8971" max="8971" width="18.140625" bestFit="1" customWidth="1"/>
    <col min="8972" max="8972" width="17.5703125" bestFit="1" customWidth="1"/>
    <col min="8973" max="8973" width="12.85546875" bestFit="1" customWidth="1"/>
    <col min="8974" max="8974" width="15.28515625" bestFit="1" customWidth="1"/>
    <col min="8975" max="8975" width="14" bestFit="1" customWidth="1"/>
    <col min="8976" max="8976" width="13.85546875" bestFit="1" customWidth="1"/>
    <col min="8977" max="8979" width="12.85546875" bestFit="1" customWidth="1"/>
    <col min="8980" max="8980" width="16.28515625" bestFit="1" customWidth="1"/>
    <col min="8981" max="8981" width="17.42578125" bestFit="1" customWidth="1"/>
    <col min="8982" max="8982" width="30.42578125" bestFit="1" customWidth="1"/>
    <col min="8983" max="8984" width="13.85546875" bestFit="1" customWidth="1"/>
    <col min="8985" max="8985" width="30.85546875" bestFit="1" customWidth="1"/>
    <col min="8986" max="8986" width="14.85546875" bestFit="1" customWidth="1"/>
    <col min="8987" max="8987" width="14.5703125" bestFit="1" customWidth="1"/>
    <col min="8988" max="8988" width="12.85546875" bestFit="1" customWidth="1"/>
    <col min="8989" max="8989" width="13.85546875" bestFit="1" customWidth="1"/>
    <col min="8990" max="8990" width="14.5703125" bestFit="1" customWidth="1"/>
    <col min="8991" max="8991" width="13.85546875" bestFit="1" customWidth="1"/>
    <col min="8992" max="8992" width="12.85546875" bestFit="1" customWidth="1"/>
    <col min="8993" max="8993" width="13.85546875" bestFit="1" customWidth="1"/>
    <col min="8994" max="8994" width="16.42578125" bestFit="1" customWidth="1"/>
    <col min="9215" max="9215" width="20.5703125" bestFit="1" customWidth="1"/>
    <col min="9216" max="9216" width="13.85546875" bestFit="1" customWidth="1"/>
    <col min="9217" max="9218" width="12.85546875" bestFit="1" customWidth="1"/>
    <col min="9219" max="9219" width="14" bestFit="1" customWidth="1"/>
    <col min="9220" max="9220" width="16.42578125" bestFit="1" customWidth="1"/>
    <col min="9221" max="9221" width="13.85546875" bestFit="1" customWidth="1"/>
    <col min="9222" max="9222" width="12.85546875" bestFit="1" customWidth="1"/>
    <col min="9223" max="9223" width="11.140625" bestFit="1" customWidth="1"/>
    <col min="9224" max="9224" width="11.85546875" bestFit="1" customWidth="1"/>
    <col min="9225" max="9226" width="12.85546875" bestFit="1" customWidth="1"/>
    <col min="9227" max="9227" width="18.140625" bestFit="1" customWidth="1"/>
    <col min="9228" max="9228" width="17.5703125" bestFit="1" customWidth="1"/>
    <col min="9229" max="9229" width="12.85546875" bestFit="1" customWidth="1"/>
    <col min="9230" max="9230" width="15.28515625" bestFit="1" customWidth="1"/>
    <col min="9231" max="9231" width="14" bestFit="1" customWidth="1"/>
    <col min="9232" max="9232" width="13.85546875" bestFit="1" customWidth="1"/>
    <col min="9233" max="9235" width="12.85546875" bestFit="1" customWidth="1"/>
    <col min="9236" max="9236" width="16.28515625" bestFit="1" customWidth="1"/>
    <col min="9237" max="9237" width="17.42578125" bestFit="1" customWidth="1"/>
    <col min="9238" max="9238" width="30.42578125" bestFit="1" customWidth="1"/>
    <col min="9239" max="9240" width="13.85546875" bestFit="1" customWidth="1"/>
    <col min="9241" max="9241" width="30.85546875" bestFit="1" customWidth="1"/>
    <col min="9242" max="9242" width="14.85546875" bestFit="1" customWidth="1"/>
    <col min="9243" max="9243" width="14.5703125" bestFit="1" customWidth="1"/>
    <col min="9244" max="9244" width="12.85546875" bestFit="1" customWidth="1"/>
    <col min="9245" max="9245" width="13.85546875" bestFit="1" customWidth="1"/>
    <col min="9246" max="9246" width="14.5703125" bestFit="1" customWidth="1"/>
    <col min="9247" max="9247" width="13.85546875" bestFit="1" customWidth="1"/>
    <col min="9248" max="9248" width="12.85546875" bestFit="1" customWidth="1"/>
    <col min="9249" max="9249" width="13.85546875" bestFit="1" customWidth="1"/>
    <col min="9250" max="9250" width="16.42578125" bestFit="1" customWidth="1"/>
    <col min="9471" max="9471" width="20.5703125" bestFit="1" customWidth="1"/>
    <col min="9472" max="9472" width="13.85546875" bestFit="1" customWidth="1"/>
    <col min="9473" max="9474" width="12.85546875" bestFit="1" customWidth="1"/>
    <col min="9475" max="9475" width="14" bestFit="1" customWidth="1"/>
    <col min="9476" max="9476" width="16.42578125" bestFit="1" customWidth="1"/>
    <col min="9477" max="9477" width="13.85546875" bestFit="1" customWidth="1"/>
    <col min="9478" max="9478" width="12.85546875" bestFit="1" customWidth="1"/>
    <col min="9479" max="9479" width="11.140625" bestFit="1" customWidth="1"/>
    <col min="9480" max="9480" width="11.85546875" bestFit="1" customWidth="1"/>
    <col min="9481" max="9482" width="12.85546875" bestFit="1" customWidth="1"/>
    <col min="9483" max="9483" width="18.140625" bestFit="1" customWidth="1"/>
    <col min="9484" max="9484" width="17.5703125" bestFit="1" customWidth="1"/>
    <col min="9485" max="9485" width="12.85546875" bestFit="1" customWidth="1"/>
    <col min="9486" max="9486" width="15.28515625" bestFit="1" customWidth="1"/>
    <col min="9487" max="9487" width="14" bestFit="1" customWidth="1"/>
    <col min="9488" max="9488" width="13.85546875" bestFit="1" customWidth="1"/>
    <col min="9489" max="9491" width="12.85546875" bestFit="1" customWidth="1"/>
    <col min="9492" max="9492" width="16.28515625" bestFit="1" customWidth="1"/>
    <col min="9493" max="9493" width="17.42578125" bestFit="1" customWidth="1"/>
    <col min="9494" max="9494" width="30.42578125" bestFit="1" customWidth="1"/>
    <col min="9495" max="9496" width="13.85546875" bestFit="1" customWidth="1"/>
    <col min="9497" max="9497" width="30.85546875" bestFit="1" customWidth="1"/>
    <col min="9498" max="9498" width="14.85546875" bestFit="1" customWidth="1"/>
    <col min="9499" max="9499" width="14.5703125" bestFit="1" customWidth="1"/>
    <col min="9500" max="9500" width="12.85546875" bestFit="1" customWidth="1"/>
    <col min="9501" max="9501" width="13.85546875" bestFit="1" customWidth="1"/>
    <col min="9502" max="9502" width="14.5703125" bestFit="1" customWidth="1"/>
    <col min="9503" max="9503" width="13.85546875" bestFit="1" customWidth="1"/>
    <col min="9504" max="9504" width="12.85546875" bestFit="1" customWidth="1"/>
    <col min="9505" max="9505" width="13.85546875" bestFit="1" customWidth="1"/>
    <col min="9506" max="9506" width="16.42578125" bestFit="1" customWidth="1"/>
    <col min="9727" max="9727" width="20.5703125" bestFit="1" customWidth="1"/>
    <col min="9728" max="9728" width="13.85546875" bestFit="1" customWidth="1"/>
    <col min="9729" max="9730" width="12.85546875" bestFit="1" customWidth="1"/>
    <col min="9731" max="9731" width="14" bestFit="1" customWidth="1"/>
    <col min="9732" max="9732" width="16.42578125" bestFit="1" customWidth="1"/>
    <col min="9733" max="9733" width="13.85546875" bestFit="1" customWidth="1"/>
    <col min="9734" max="9734" width="12.85546875" bestFit="1" customWidth="1"/>
    <col min="9735" max="9735" width="11.140625" bestFit="1" customWidth="1"/>
    <col min="9736" max="9736" width="11.85546875" bestFit="1" customWidth="1"/>
    <col min="9737" max="9738" width="12.85546875" bestFit="1" customWidth="1"/>
    <col min="9739" max="9739" width="18.140625" bestFit="1" customWidth="1"/>
    <col min="9740" max="9740" width="17.5703125" bestFit="1" customWidth="1"/>
    <col min="9741" max="9741" width="12.85546875" bestFit="1" customWidth="1"/>
    <col min="9742" max="9742" width="15.28515625" bestFit="1" customWidth="1"/>
    <col min="9743" max="9743" width="14" bestFit="1" customWidth="1"/>
    <col min="9744" max="9744" width="13.85546875" bestFit="1" customWidth="1"/>
    <col min="9745" max="9747" width="12.85546875" bestFit="1" customWidth="1"/>
    <col min="9748" max="9748" width="16.28515625" bestFit="1" customWidth="1"/>
    <col min="9749" max="9749" width="17.42578125" bestFit="1" customWidth="1"/>
    <col min="9750" max="9750" width="30.42578125" bestFit="1" customWidth="1"/>
    <col min="9751" max="9752" width="13.85546875" bestFit="1" customWidth="1"/>
    <col min="9753" max="9753" width="30.85546875" bestFit="1" customWidth="1"/>
    <col min="9754" max="9754" width="14.85546875" bestFit="1" customWidth="1"/>
    <col min="9755" max="9755" width="14.5703125" bestFit="1" customWidth="1"/>
    <col min="9756" max="9756" width="12.85546875" bestFit="1" customWidth="1"/>
    <col min="9757" max="9757" width="13.85546875" bestFit="1" customWidth="1"/>
    <col min="9758" max="9758" width="14.5703125" bestFit="1" customWidth="1"/>
    <col min="9759" max="9759" width="13.85546875" bestFit="1" customWidth="1"/>
    <col min="9760" max="9760" width="12.85546875" bestFit="1" customWidth="1"/>
    <col min="9761" max="9761" width="13.85546875" bestFit="1" customWidth="1"/>
    <col min="9762" max="9762" width="16.42578125" bestFit="1" customWidth="1"/>
    <col min="9983" max="9983" width="20.5703125" bestFit="1" customWidth="1"/>
    <col min="9984" max="9984" width="13.85546875" bestFit="1" customWidth="1"/>
    <col min="9985" max="9986" width="12.85546875" bestFit="1" customWidth="1"/>
    <col min="9987" max="9987" width="14" bestFit="1" customWidth="1"/>
    <col min="9988" max="9988" width="16.42578125" bestFit="1" customWidth="1"/>
    <col min="9989" max="9989" width="13.85546875" bestFit="1" customWidth="1"/>
    <col min="9990" max="9990" width="12.85546875" bestFit="1" customWidth="1"/>
    <col min="9991" max="9991" width="11.140625" bestFit="1" customWidth="1"/>
    <col min="9992" max="9992" width="11.85546875" bestFit="1" customWidth="1"/>
    <col min="9993" max="9994" width="12.85546875" bestFit="1" customWidth="1"/>
    <col min="9995" max="9995" width="18.140625" bestFit="1" customWidth="1"/>
    <col min="9996" max="9996" width="17.5703125" bestFit="1" customWidth="1"/>
    <col min="9997" max="9997" width="12.85546875" bestFit="1" customWidth="1"/>
    <col min="9998" max="9998" width="15.28515625" bestFit="1" customWidth="1"/>
    <col min="9999" max="9999" width="14" bestFit="1" customWidth="1"/>
    <col min="10000" max="10000" width="13.85546875" bestFit="1" customWidth="1"/>
    <col min="10001" max="10003" width="12.85546875" bestFit="1" customWidth="1"/>
    <col min="10004" max="10004" width="16.28515625" bestFit="1" customWidth="1"/>
    <col min="10005" max="10005" width="17.42578125" bestFit="1" customWidth="1"/>
    <col min="10006" max="10006" width="30.42578125" bestFit="1" customWidth="1"/>
    <col min="10007" max="10008" width="13.85546875" bestFit="1" customWidth="1"/>
    <col min="10009" max="10009" width="30.85546875" bestFit="1" customWidth="1"/>
    <col min="10010" max="10010" width="14.85546875" bestFit="1" customWidth="1"/>
    <col min="10011" max="10011" width="14.5703125" bestFit="1" customWidth="1"/>
    <col min="10012" max="10012" width="12.85546875" bestFit="1" customWidth="1"/>
    <col min="10013" max="10013" width="13.85546875" bestFit="1" customWidth="1"/>
    <col min="10014" max="10014" width="14.5703125" bestFit="1" customWidth="1"/>
    <col min="10015" max="10015" width="13.85546875" bestFit="1" customWidth="1"/>
    <col min="10016" max="10016" width="12.85546875" bestFit="1" customWidth="1"/>
    <col min="10017" max="10017" width="13.85546875" bestFit="1" customWidth="1"/>
    <col min="10018" max="10018" width="16.42578125" bestFit="1" customWidth="1"/>
    <col min="10239" max="10239" width="20.5703125" bestFit="1" customWidth="1"/>
    <col min="10240" max="10240" width="13.85546875" bestFit="1" customWidth="1"/>
    <col min="10241" max="10242" width="12.85546875" bestFit="1" customWidth="1"/>
    <col min="10243" max="10243" width="14" bestFit="1" customWidth="1"/>
    <col min="10244" max="10244" width="16.42578125" bestFit="1" customWidth="1"/>
    <col min="10245" max="10245" width="13.85546875" bestFit="1" customWidth="1"/>
    <col min="10246" max="10246" width="12.85546875" bestFit="1" customWidth="1"/>
    <col min="10247" max="10247" width="11.140625" bestFit="1" customWidth="1"/>
    <col min="10248" max="10248" width="11.85546875" bestFit="1" customWidth="1"/>
    <col min="10249" max="10250" width="12.85546875" bestFit="1" customWidth="1"/>
    <col min="10251" max="10251" width="18.140625" bestFit="1" customWidth="1"/>
    <col min="10252" max="10252" width="17.5703125" bestFit="1" customWidth="1"/>
    <col min="10253" max="10253" width="12.85546875" bestFit="1" customWidth="1"/>
    <col min="10254" max="10254" width="15.28515625" bestFit="1" customWidth="1"/>
    <col min="10255" max="10255" width="14" bestFit="1" customWidth="1"/>
    <col min="10256" max="10256" width="13.85546875" bestFit="1" customWidth="1"/>
    <col min="10257" max="10259" width="12.85546875" bestFit="1" customWidth="1"/>
    <col min="10260" max="10260" width="16.28515625" bestFit="1" customWidth="1"/>
    <col min="10261" max="10261" width="17.42578125" bestFit="1" customWidth="1"/>
    <col min="10262" max="10262" width="30.42578125" bestFit="1" customWidth="1"/>
    <col min="10263" max="10264" width="13.85546875" bestFit="1" customWidth="1"/>
    <col min="10265" max="10265" width="30.85546875" bestFit="1" customWidth="1"/>
    <col min="10266" max="10266" width="14.85546875" bestFit="1" customWidth="1"/>
    <col min="10267" max="10267" width="14.5703125" bestFit="1" customWidth="1"/>
    <col min="10268" max="10268" width="12.85546875" bestFit="1" customWidth="1"/>
    <col min="10269" max="10269" width="13.85546875" bestFit="1" customWidth="1"/>
    <col min="10270" max="10270" width="14.5703125" bestFit="1" customWidth="1"/>
    <col min="10271" max="10271" width="13.85546875" bestFit="1" customWidth="1"/>
    <col min="10272" max="10272" width="12.85546875" bestFit="1" customWidth="1"/>
    <col min="10273" max="10273" width="13.85546875" bestFit="1" customWidth="1"/>
    <col min="10274" max="10274" width="16.42578125" bestFit="1" customWidth="1"/>
    <col min="10495" max="10495" width="20.5703125" bestFit="1" customWidth="1"/>
    <col min="10496" max="10496" width="13.85546875" bestFit="1" customWidth="1"/>
    <col min="10497" max="10498" width="12.85546875" bestFit="1" customWidth="1"/>
    <col min="10499" max="10499" width="14" bestFit="1" customWidth="1"/>
    <col min="10500" max="10500" width="16.42578125" bestFit="1" customWidth="1"/>
    <col min="10501" max="10501" width="13.85546875" bestFit="1" customWidth="1"/>
    <col min="10502" max="10502" width="12.85546875" bestFit="1" customWidth="1"/>
    <col min="10503" max="10503" width="11.140625" bestFit="1" customWidth="1"/>
    <col min="10504" max="10504" width="11.85546875" bestFit="1" customWidth="1"/>
    <col min="10505" max="10506" width="12.85546875" bestFit="1" customWidth="1"/>
    <col min="10507" max="10507" width="18.140625" bestFit="1" customWidth="1"/>
    <col min="10508" max="10508" width="17.5703125" bestFit="1" customWidth="1"/>
    <col min="10509" max="10509" width="12.85546875" bestFit="1" customWidth="1"/>
    <col min="10510" max="10510" width="15.28515625" bestFit="1" customWidth="1"/>
    <col min="10511" max="10511" width="14" bestFit="1" customWidth="1"/>
    <col min="10512" max="10512" width="13.85546875" bestFit="1" customWidth="1"/>
    <col min="10513" max="10515" width="12.85546875" bestFit="1" customWidth="1"/>
    <col min="10516" max="10516" width="16.28515625" bestFit="1" customWidth="1"/>
    <col min="10517" max="10517" width="17.42578125" bestFit="1" customWidth="1"/>
    <col min="10518" max="10518" width="30.42578125" bestFit="1" customWidth="1"/>
    <col min="10519" max="10520" width="13.85546875" bestFit="1" customWidth="1"/>
    <col min="10521" max="10521" width="30.85546875" bestFit="1" customWidth="1"/>
    <col min="10522" max="10522" width="14.85546875" bestFit="1" customWidth="1"/>
    <col min="10523" max="10523" width="14.5703125" bestFit="1" customWidth="1"/>
    <col min="10524" max="10524" width="12.85546875" bestFit="1" customWidth="1"/>
    <col min="10525" max="10525" width="13.85546875" bestFit="1" customWidth="1"/>
    <col min="10526" max="10526" width="14.5703125" bestFit="1" customWidth="1"/>
    <col min="10527" max="10527" width="13.85546875" bestFit="1" customWidth="1"/>
    <col min="10528" max="10528" width="12.85546875" bestFit="1" customWidth="1"/>
    <col min="10529" max="10529" width="13.85546875" bestFit="1" customWidth="1"/>
    <col min="10530" max="10530" width="16.42578125" bestFit="1" customWidth="1"/>
    <col min="10751" max="10751" width="20.5703125" bestFit="1" customWidth="1"/>
    <col min="10752" max="10752" width="13.85546875" bestFit="1" customWidth="1"/>
    <col min="10753" max="10754" width="12.85546875" bestFit="1" customWidth="1"/>
    <col min="10755" max="10755" width="14" bestFit="1" customWidth="1"/>
    <col min="10756" max="10756" width="16.42578125" bestFit="1" customWidth="1"/>
    <col min="10757" max="10757" width="13.85546875" bestFit="1" customWidth="1"/>
    <col min="10758" max="10758" width="12.85546875" bestFit="1" customWidth="1"/>
    <col min="10759" max="10759" width="11.140625" bestFit="1" customWidth="1"/>
    <col min="10760" max="10760" width="11.85546875" bestFit="1" customWidth="1"/>
    <col min="10761" max="10762" width="12.85546875" bestFit="1" customWidth="1"/>
    <col min="10763" max="10763" width="18.140625" bestFit="1" customWidth="1"/>
    <col min="10764" max="10764" width="17.5703125" bestFit="1" customWidth="1"/>
    <col min="10765" max="10765" width="12.85546875" bestFit="1" customWidth="1"/>
    <col min="10766" max="10766" width="15.28515625" bestFit="1" customWidth="1"/>
    <col min="10767" max="10767" width="14" bestFit="1" customWidth="1"/>
    <col min="10768" max="10768" width="13.85546875" bestFit="1" customWidth="1"/>
    <col min="10769" max="10771" width="12.85546875" bestFit="1" customWidth="1"/>
    <col min="10772" max="10772" width="16.28515625" bestFit="1" customWidth="1"/>
    <col min="10773" max="10773" width="17.42578125" bestFit="1" customWidth="1"/>
    <col min="10774" max="10774" width="30.42578125" bestFit="1" customWidth="1"/>
    <col min="10775" max="10776" width="13.85546875" bestFit="1" customWidth="1"/>
    <col min="10777" max="10777" width="30.85546875" bestFit="1" customWidth="1"/>
    <col min="10778" max="10778" width="14.85546875" bestFit="1" customWidth="1"/>
    <col min="10779" max="10779" width="14.5703125" bestFit="1" customWidth="1"/>
    <col min="10780" max="10780" width="12.85546875" bestFit="1" customWidth="1"/>
    <col min="10781" max="10781" width="13.85546875" bestFit="1" customWidth="1"/>
    <col min="10782" max="10782" width="14.5703125" bestFit="1" customWidth="1"/>
    <col min="10783" max="10783" width="13.85546875" bestFit="1" customWidth="1"/>
    <col min="10784" max="10784" width="12.85546875" bestFit="1" customWidth="1"/>
    <col min="10785" max="10785" width="13.85546875" bestFit="1" customWidth="1"/>
    <col min="10786" max="10786" width="16.42578125" bestFit="1" customWidth="1"/>
    <col min="11007" max="11007" width="20.5703125" bestFit="1" customWidth="1"/>
    <col min="11008" max="11008" width="13.85546875" bestFit="1" customWidth="1"/>
    <col min="11009" max="11010" width="12.85546875" bestFit="1" customWidth="1"/>
    <col min="11011" max="11011" width="14" bestFit="1" customWidth="1"/>
    <col min="11012" max="11012" width="16.42578125" bestFit="1" customWidth="1"/>
    <col min="11013" max="11013" width="13.85546875" bestFit="1" customWidth="1"/>
    <col min="11014" max="11014" width="12.85546875" bestFit="1" customWidth="1"/>
    <col min="11015" max="11015" width="11.140625" bestFit="1" customWidth="1"/>
    <col min="11016" max="11016" width="11.85546875" bestFit="1" customWidth="1"/>
    <col min="11017" max="11018" width="12.85546875" bestFit="1" customWidth="1"/>
    <col min="11019" max="11019" width="18.140625" bestFit="1" customWidth="1"/>
    <col min="11020" max="11020" width="17.5703125" bestFit="1" customWidth="1"/>
    <col min="11021" max="11021" width="12.85546875" bestFit="1" customWidth="1"/>
    <col min="11022" max="11022" width="15.28515625" bestFit="1" customWidth="1"/>
    <col min="11023" max="11023" width="14" bestFit="1" customWidth="1"/>
    <col min="11024" max="11024" width="13.85546875" bestFit="1" customWidth="1"/>
    <col min="11025" max="11027" width="12.85546875" bestFit="1" customWidth="1"/>
    <col min="11028" max="11028" width="16.28515625" bestFit="1" customWidth="1"/>
    <col min="11029" max="11029" width="17.42578125" bestFit="1" customWidth="1"/>
    <col min="11030" max="11030" width="30.42578125" bestFit="1" customWidth="1"/>
    <col min="11031" max="11032" width="13.85546875" bestFit="1" customWidth="1"/>
    <col min="11033" max="11033" width="30.85546875" bestFit="1" customWidth="1"/>
    <col min="11034" max="11034" width="14.85546875" bestFit="1" customWidth="1"/>
    <col min="11035" max="11035" width="14.5703125" bestFit="1" customWidth="1"/>
    <col min="11036" max="11036" width="12.85546875" bestFit="1" customWidth="1"/>
    <col min="11037" max="11037" width="13.85546875" bestFit="1" customWidth="1"/>
    <col min="11038" max="11038" width="14.5703125" bestFit="1" customWidth="1"/>
    <col min="11039" max="11039" width="13.85546875" bestFit="1" customWidth="1"/>
    <col min="11040" max="11040" width="12.85546875" bestFit="1" customWidth="1"/>
    <col min="11041" max="11041" width="13.85546875" bestFit="1" customWidth="1"/>
    <col min="11042" max="11042" width="16.42578125" bestFit="1" customWidth="1"/>
    <col min="11263" max="11263" width="20.5703125" bestFit="1" customWidth="1"/>
    <col min="11264" max="11264" width="13.85546875" bestFit="1" customWidth="1"/>
    <col min="11265" max="11266" width="12.85546875" bestFit="1" customWidth="1"/>
    <col min="11267" max="11267" width="14" bestFit="1" customWidth="1"/>
    <col min="11268" max="11268" width="16.42578125" bestFit="1" customWidth="1"/>
    <col min="11269" max="11269" width="13.85546875" bestFit="1" customWidth="1"/>
    <col min="11270" max="11270" width="12.85546875" bestFit="1" customWidth="1"/>
    <col min="11271" max="11271" width="11.140625" bestFit="1" customWidth="1"/>
    <col min="11272" max="11272" width="11.85546875" bestFit="1" customWidth="1"/>
    <col min="11273" max="11274" width="12.85546875" bestFit="1" customWidth="1"/>
    <col min="11275" max="11275" width="18.140625" bestFit="1" customWidth="1"/>
    <col min="11276" max="11276" width="17.5703125" bestFit="1" customWidth="1"/>
    <col min="11277" max="11277" width="12.85546875" bestFit="1" customWidth="1"/>
    <col min="11278" max="11278" width="15.28515625" bestFit="1" customWidth="1"/>
    <col min="11279" max="11279" width="14" bestFit="1" customWidth="1"/>
    <col min="11280" max="11280" width="13.85546875" bestFit="1" customWidth="1"/>
    <col min="11281" max="11283" width="12.85546875" bestFit="1" customWidth="1"/>
    <col min="11284" max="11284" width="16.28515625" bestFit="1" customWidth="1"/>
    <col min="11285" max="11285" width="17.42578125" bestFit="1" customWidth="1"/>
    <col min="11286" max="11286" width="30.42578125" bestFit="1" customWidth="1"/>
    <col min="11287" max="11288" width="13.85546875" bestFit="1" customWidth="1"/>
    <col min="11289" max="11289" width="30.85546875" bestFit="1" customWidth="1"/>
    <col min="11290" max="11290" width="14.85546875" bestFit="1" customWidth="1"/>
    <col min="11291" max="11291" width="14.5703125" bestFit="1" customWidth="1"/>
    <col min="11292" max="11292" width="12.85546875" bestFit="1" customWidth="1"/>
    <col min="11293" max="11293" width="13.85546875" bestFit="1" customWidth="1"/>
    <col min="11294" max="11294" width="14.5703125" bestFit="1" customWidth="1"/>
    <col min="11295" max="11295" width="13.85546875" bestFit="1" customWidth="1"/>
    <col min="11296" max="11296" width="12.85546875" bestFit="1" customWidth="1"/>
    <col min="11297" max="11297" width="13.85546875" bestFit="1" customWidth="1"/>
    <col min="11298" max="11298" width="16.42578125" bestFit="1" customWidth="1"/>
    <col min="11519" max="11519" width="20.5703125" bestFit="1" customWidth="1"/>
    <col min="11520" max="11520" width="13.85546875" bestFit="1" customWidth="1"/>
    <col min="11521" max="11522" width="12.85546875" bestFit="1" customWidth="1"/>
    <col min="11523" max="11523" width="14" bestFit="1" customWidth="1"/>
    <col min="11524" max="11524" width="16.42578125" bestFit="1" customWidth="1"/>
    <col min="11525" max="11525" width="13.85546875" bestFit="1" customWidth="1"/>
    <col min="11526" max="11526" width="12.85546875" bestFit="1" customWidth="1"/>
    <col min="11527" max="11527" width="11.140625" bestFit="1" customWidth="1"/>
    <col min="11528" max="11528" width="11.85546875" bestFit="1" customWidth="1"/>
    <col min="11529" max="11530" width="12.85546875" bestFit="1" customWidth="1"/>
    <col min="11531" max="11531" width="18.140625" bestFit="1" customWidth="1"/>
    <col min="11532" max="11532" width="17.5703125" bestFit="1" customWidth="1"/>
    <col min="11533" max="11533" width="12.85546875" bestFit="1" customWidth="1"/>
    <col min="11534" max="11534" width="15.28515625" bestFit="1" customWidth="1"/>
    <col min="11535" max="11535" width="14" bestFit="1" customWidth="1"/>
    <col min="11536" max="11536" width="13.85546875" bestFit="1" customWidth="1"/>
    <col min="11537" max="11539" width="12.85546875" bestFit="1" customWidth="1"/>
    <col min="11540" max="11540" width="16.28515625" bestFit="1" customWidth="1"/>
    <col min="11541" max="11541" width="17.42578125" bestFit="1" customWidth="1"/>
    <col min="11542" max="11542" width="30.42578125" bestFit="1" customWidth="1"/>
    <col min="11543" max="11544" width="13.85546875" bestFit="1" customWidth="1"/>
    <col min="11545" max="11545" width="30.85546875" bestFit="1" customWidth="1"/>
    <col min="11546" max="11546" width="14.85546875" bestFit="1" customWidth="1"/>
    <col min="11547" max="11547" width="14.5703125" bestFit="1" customWidth="1"/>
    <col min="11548" max="11548" width="12.85546875" bestFit="1" customWidth="1"/>
    <col min="11549" max="11549" width="13.85546875" bestFit="1" customWidth="1"/>
    <col min="11550" max="11550" width="14.5703125" bestFit="1" customWidth="1"/>
    <col min="11551" max="11551" width="13.85546875" bestFit="1" customWidth="1"/>
    <col min="11552" max="11552" width="12.85546875" bestFit="1" customWidth="1"/>
    <col min="11553" max="11553" width="13.85546875" bestFit="1" customWidth="1"/>
    <col min="11554" max="11554" width="16.42578125" bestFit="1" customWidth="1"/>
    <col min="11775" max="11775" width="20.5703125" bestFit="1" customWidth="1"/>
    <col min="11776" max="11776" width="13.85546875" bestFit="1" customWidth="1"/>
    <col min="11777" max="11778" width="12.85546875" bestFit="1" customWidth="1"/>
    <col min="11779" max="11779" width="14" bestFit="1" customWidth="1"/>
    <col min="11780" max="11780" width="16.42578125" bestFit="1" customWidth="1"/>
    <col min="11781" max="11781" width="13.85546875" bestFit="1" customWidth="1"/>
    <col min="11782" max="11782" width="12.85546875" bestFit="1" customWidth="1"/>
    <col min="11783" max="11783" width="11.140625" bestFit="1" customWidth="1"/>
    <col min="11784" max="11784" width="11.85546875" bestFit="1" customWidth="1"/>
    <col min="11785" max="11786" width="12.85546875" bestFit="1" customWidth="1"/>
    <col min="11787" max="11787" width="18.140625" bestFit="1" customWidth="1"/>
    <col min="11788" max="11788" width="17.5703125" bestFit="1" customWidth="1"/>
    <col min="11789" max="11789" width="12.85546875" bestFit="1" customWidth="1"/>
    <col min="11790" max="11790" width="15.28515625" bestFit="1" customWidth="1"/>
    <col min="11791" max="11791" width="14" bestFit="1" customWidth="1"/>
    <col min="11792" max="11792" width="13.85546875" bestFit="1" customWidth="1"/>
    <col min="11793" max="11795" width="12.85546875" bestFit="1" customWidth="1"/>
    <col min="11796" max="11796" width="16.28515625" bestFit="1" customWidth="1"/>
    <col min="11797" max="11797" width="17.42578125" bestFit="1" customWidth="1"/>
    <col min="11798" max="11798" width="30.42578125" bestFit="1" customWidth="1"/>
    <col min="11799" max="11800" width="13.85546875" bestFit="1" customWidth="1"/>
    <col min="11801" max="11801" width="30.85546875" bestFit="1" customWidth="1"/>
    <col min="11802" max="11802" width="14.85546875" bestFit="1" customWidth="1"/>
    <col min="11803" max="11803" width="14.5703125" bestFit="1" customWidth="1"/>
    <col min="11804" max="11804" width="12.85546875" bestFit="1" customWidth="1"/>
    <col min="11805" max="11805" width="13.85546875" bestFit="1" customWidth="1"/>
    <col min="11806" max="11806" width="14.5703125" bestFit="1" customWidth="1"/>
    <col min="11807" max="11807" width="13.85546875" bestFit="1" customWidth="1"/>
    <col min="11808" max="11808" width="12.85546875" bestFit="1" customWidth="1"/>
    <col min="11809" max="11809" width="13.85546875" bestFit="1" customWidth="1"/>
    <col min="11810" max="11810" width="16.42578125" bestFit="1" customWidth="1"/>
    <col min="12031" max="12031" width="20.5703125" bestFit="1" customWidth="1"/>
    <col min="12032" max="12032" width="13.85546875" bestFit="1" customWidth="1"/>
    <col min="12033" max="12034" width="12.85546875" bestFit="1" customWidth="1"/>
    <col min="12035" max="12035" width="14" bestFit="1" customWidth="1"/>
    <col min="12036" max="12036" width="16.42578125" bestFit="1" customWidth="1"/>
    <col min="12037" max="12037" width="13.85546875" bestFit="1" customWidth="1"/>
    <col min="12038" max="12038" width="12.85546875" bestFit="1" customWidth="1"/>
    <col min="12039" max="12039" width="11.140625" bestFit="1" customWidth="1"/>
    <col min="12040" max="12040" width="11.85546875" bestFit="1" customWidth="1"/>
    <col min="12041" max="12042" width="12.85546875" bestFit="1" customWidth="1"/>
    <col min="12043" max="12043" width="18.140625" bestFit="1" customWidth="1"/>
    <col min="12044" max="12044" width="17.5703125" bestFit="1" customWidth="1"/>
    <col min="12045" max="12045" width="12.85546875" bestFit="1" customWidth="1"/>
    <col min="12046" max="12046" width="15.28515625" bestFit="1" customWidth="1"/>
    <col min="12047" max="12047" width="14" bestFit="1" customWidth="1"/>
    <col min="12048" max="12048" width="13.85546875" bestFit="1" customWidth="1"/>
    <col min="12049" max="12051" width="12.85546875" bestFit="1" customWidth="1"/>
    <col min="12052" max="12052" width="16.28515625" bestFit="1" customWidth="1"/>
    <col min="12053" max="12053" width="17.42578125" bestFit="1" customWidth="1"/>
    <col min="12054" max="12054" width="30.42578125" bestFit="1" customWidth="1"/>
    <col min="12055" max="12056" width="13.85546875" bestFit="1" customWidth="1"/>
    <col min="12057" max="12057" width="30.85546875" bestFit="1" customWidth="1"/>
    <col min="12058" max="12058" width="14.85546875" bestFit="1" customWidth="1"/>
    <col min="12059" max="12059" width="14.5703125" bestFit="1" customWidth="1"/>
    <col min="12060" max="12060" width="12.85546875" bestFit="1" customWidth="1"/>
    <col min="12061" max="12061" width="13.85546875" bestFit="1" customWidth="1"/>
    <col min="12062" max="12062" width="14.5703125" bestFit="1" customWidth="1"/>
    <col min="12063" max="12063" width="13.85546875" bestFit="1" customWidth="1"/>
    <col min="12064" max="12064" width="12.85546875" bestFit="1" customWidth="1"/>
    <col min="12065" max="12065" width="13.85546875" bestFit="1" customWidth="1"/>
    <col min="12066" max="12066" width="16.42578125" bestFit="1" customWidth="1"/>
    <col min="12287" max="12287" width="20.5703125" bestFit="1" customWidth="1"/>
    <col min="12288" max="12288" width="13.85546875" bestFit="1" customWidth="1"/>
    <col min="12289" max="12290" width="12.85546875" bestFit="1" customWidth="1"/>
    <col min="12291" max="12291" width="14" bestFit="1" customWidth="1"/>
    <col min="12292" max="12292" width="16.42578125" bestFit="1" customWidth="1"/>
    <col min="12293" max="12293" width="13.85546875" bestFit="1" customWidth="1"/>
    <col min="12294" max="12294" width="12.85546875" bestFit="1" customWidth="1"/>
    <col min="12295" max="12295" width="11.140625" bestFit="1" customWidth="1"/>
    <col min="12296" max="12296" width="11.85546875" bestFit="1" customWidth="1"/>
    <col min="12297" max="12298" width="12.85546875" bestFit="1" customWidth="1"/>
    <col min="12299" max="12299" width="18.140625" bestFit="1" customWidth="1"/>
    <col min="12300" max="12300" width="17.5703125" bestFit="1" customWidth="1"/>
    <col min="12301" max="12301" width="12.85546875" bestFit="1" customWidth="1"/>
    <col min="12302" max="12302" width="15.28515625" bestFit="1" customWidth="1"/>
    <col min="12303" max="12303" width="14" bestFit="1" customWidth="1"/>
    <col min="12304" max="12304" width="13.85546875" bestFit="1" customWidth="1"/>
    <col min="12305" max="12307" width="12.85546875" bestFit="1" customWidth="1"/>
    <col min="12308" max="12308" width="16.28515625" bestFit="1" customWidth="1"/>
    <col min="12309" max="12309" width="17.42578125" bestFit="1" customWidth="1"/>
    <col min="12310" max="12310" width="30.42578125" bestFit="1" customWidth="1"/>
    <col min="12311" max="12312" width="13.85546875" bestFit="1" customWidth="1"/>
    <col min="12313" max="12313" width="30.85546875" bestFit="1" customWidth="1"/>
    <col min="12314" max="12314" width="14.85546875" bestFit="1" customWidth="1"/>
    <col min="12315" max="12315" width="14.5703125" bestFit="1" customWidth="1"/>
    <col min="12316" max="12316" width="12.85546875" bestFit="1" customWidth="1"/>
    <col min="12317" max="12317" width="13.85546875" bestFit="1" customWidth="1"/>
    <col min="12318" max="12318" width="14.5703125" bestFit="1" customWidth="1"/>
    <col min="12319" max="12319" width="13.85546875" bestFit="1" customWidth="1"/>
    <col min="12320" max="12320" width="12.85546875" bestFit="1" customWidth="1"/>
    <col min="12321" max="12321" width="13.85546875" bestFit="1" customWidth="1"/>
    <col min="12322" max="12322" width="16.42578125" bestFit="1" customWidth="1"/>
    <col min="12543" max="12543" width="20.5703125" bestFit="1" customWidth="1"/>
    <col min="12544" max="12544" width="13.85546875" bestFit="1" customWidth="1"/>
    <col min="12545" max="12546" width="12.85546875" bestFit="1" customWidth="1"/>
    <col min="12547" max="12547" width="14" bestFit="1" customWidth="1"/>
    <col min="12548" max="12548" width="16.42578125" bestFit="1" customWidth="1"/>
    <col min="12549" max="12549" width="13.85546875" bestFit="1" customWidth="1"/>
    <col min="12550" max="12550" width="12.85546875" bestFit="1" customWidth="1"/>
    <col min="12551" max="12551" width="11.140625" bestFit="1" customWidth="1"/>
    <col min="12552" max="12552" width="11.85546875" bestFit="1" customWidth="1"/>
    <col min="12553" max="12554" width="12.85546875" bestFit="1" customWidth="1"/>
    <col min="12555" max="12555" width="18.140625" bestFit="1" customWidth="1"/>
    <col min="12556" max="12556" width="17.5703125" bestFit="1" customWidth="1"/>
    <col min="12557" max="12557" width="12.85546875" bestFit="1" customWidth="1"/>
    <col min="12558" max="12558" width="15.28515625" bestFit="1" customWidth="1"/>
    <col min="12559" max="12559" width="14" bestFit="1" customWidth="1"/>
    <col min="12560" max="12560" width="13.85546875" bestFit="1" customWidth="1"/>
    <col min="12561" max="12563" width="12.85546875" bestFit="1" customWidth="1"/>
    <col min="12564" max="12564" width="16.28515625" bestFit="1" customWidth="1"/>
    <col min="12565" max="12565" width="17.42578125" bestFit="1" customWidth="1"/>
    <col min="12566" max="12566" width="30.42578125" bestFit="1" customWidth="1"/>
    <col min="12567" max="12568" width="13.85546875" bestFit="1" customWidth="1"/>
    <col min="12569" max="12569" width="30.85546875" bestFit="1" customWidth="1"/>
    <col min="12570" max="12570" width="14.85546875" bestFit="1" customWidth="1"/>
    <col min="12571" max="12571" width="14.5703125" bestFit="1" customWidth="1"/>
    <col min="12572" max="12572" width="12.85546875" bestFit="1" customWidth="1"/>
    <col min="12573" max="12573" width="13.85546875" bestFit="1" customWidth="1"/>
    <col min="12574" max="12574" width="14.5703125" bestFit="1" customWidth="1"/>
    <col min="12575" max="12575" width="13.85546875" bestFit="1" customWidth="1"/>
    <col min="12576" max="12576" width="12.85546875" bestFit="1" customWidth="1"/>
    <col min="12577" max="12577" width="13.85546875" bestFit="1" customWidth="1"/>
    <col min="12578" max="12578" width="16.42578125" bestFit="1" customWidth="1"/>
    <col min="12799" max="12799" width="20.5703125" bestFit="1" customWidth="1"/>
    <col min="12800" max="12800" width="13.85546875" bestFit="1" customWidth="1"/>
    <col min="12801" max="12802" width="12.85546875" bestFit="1" customWidth="1"/>
    <col min="12803" max="12803" width="14" bestFit="1" customWidth="1"/>
    <col min="12804" max="12804" width="16.42578125" bestFit="1" customWidth="1"/>
    <col min="12805" max="12805" width="13.85546875" bestFit="1" customWidth="1"/>
    <col min="12806" max="12806" width="12.85546875" bestFit="1" customWidth="1"/>
    <col min="12807" max="12807" width="11.140625" bestFit="1" customWidth="1"/>
    <col min="12808" max="12808" width="11.85546875" bestFit="1" customWidth="1"/>
    <col min="12809" max="12810" width="12.85546875" bestFit="1" customWidth="1"/>
    <col min="12811" max="12811" width="18.140625" bestFit="1" customWidth="1"/>
    <col min="12812" max="12812" width="17.5703125" bestFit="1" customWidth="1"/>
    <col min="12813" max="12813" width="12.85546875" bestFit="1" customWidth="1"/>
    <col min="12814" max="12814" width="15.28515625" bestFit="1" customWidth="1"/>
    <col min="12815" max="12815" width="14" bestFit="1" customWidth="1"/>
    <col min="12816" max="12816" width="13.85546875" bestFit="1" customWidth="1"/>
    <col min="12817" max="12819" width="12.85546875" bestFit="1" customWidth="1"/>
    <col min="12820" max="12820" width="16.28515625" bestFit="1" customWidth="1"/>
    <col min="12821" max="12821" width="17.42578125" bestFit="1" customWidth="1"/>
    <col min="12822" max="12822" width="30.42578125" bestFit="1" customWidth="1"/>
    <col min="12823" max="12824" width="13.85546875" bestFit="1" customWidth="1"/>
    <col min="12825" max="12825" width="30.85546875" bestFit="1" customWidth="1"/>
    <col min="12826" max="12826" width="14.85546875" bestFit="1" customWidth="1"/>
    <col min="12827" max="12827" width="14.5703125" bestFit="1" customWidth="1"/>
    <col min="12828" max="12828" width="12.85546875" bestFit="1" customWidth="1"/>
    <col min="12829" max="12829" width="13.85546875" bestFit="1" customWidth="1"/>
    <col min="12830" max="12830" width="14.5703125" bestFit="1" customWidth="1"/>
    <col min="12831" max="12831" width="13.85546875" bestFit="1" customWidth="1"/>
    <col min="12832" max="12832" width="12.85546875" bestFit="1" customWidth="1"/>
    <col min="12833" max="12833" width="13.85546875" bestFit="1" customWidth="1"/>
    <col min="12834" max="12834" width="16.42578125" bestFit="1" customWidth="1"/>
    <col min="13055" max="13055" width="20.5703125" bestFit="1" customWidth="1"/>
    <col min="13056" max="13056" width="13.85546875" bestFit="1" customWidth="1"/>
    <col min="13057" max="13058" width="12.85546875" bestFit="1" customWidth="1"/>
    <col min="13059" max="13059" width="14" bestFit="1" customWidth="1"/>
    <col min="13060" max="13060" width="16.42578125" bestFit="1" customWidth="1"/>
    <col min="13061" max="13061" width="13.85546875" bestFit="1" customWidth="1"/>
    <col min="13062" max="13062" width="12.85546875" bestFit="1" customWidth="1"/>
    <col min="13063" max="13063" width="11.140625" bestFit="1" customWidth="1"/>
    <col min="13064" max="13064" width="11.85546875" bestFit="1" customWidth="1"/>
    <col min="13065" max="13066" width="12.85546875" bestFit="1" customWidth="1"/>
    <col min="13067" max="13067" width="18.140625" bestFit="1" customWidth="1"/>
    <col min="13068" max="13068" width="17.5703125" bestFit="1" customWidth="1"/>
    <col min="13069" max="13069" width="12.85546875" bestFit="1" customWidth="1"/>
    <col min="13070" max="13070" width="15.28515625" bestFit="1" customWidth="1"/>
    <col min="13071" max="13071" width="14" bestFit="1" customWidth="1"/>
    <col min="13072" max="13072" width="13.85546875" bestFit="1" customWidth="1"/>
    <col min="13073" max="13075" width="12.85546875" bestFit="1" customWidth="1"/>
    <col min="13076" max="13076" width="16.28515625" bestFit="1" customWidth="1"/>
    <col min="13077" max="13077" width="17.42578125" bestFit="1" customWidth="1"/>
    <col min="13078" max="13078" width="30.42578125" bestFit="1" customWidth="1"/>
    <col min="13079" max="13080" width="13.85546875" bestFit="1" customWidth="1"/>
    <col min="13081" max="13081" width="30.85546875" bestFit="1" customWidth="1"/>
    <col min="13082" max="13082" width="14.85546875" bestFit="1" customWidth="1"/>
    <col min="13083" max="13083" width="14.5703125" bestFit="1" customWidth="1"/>
    <col min="13084" max="13084" width="12.85546875" bestFit="1" customWidth="1"/>
    <col min="13085" max="13085" width="13.85546875" bestFit="1" customWidth="1"/>
    <col min="13086" max="13086" width="14.5703125" bestFit="1" customWidth="1"/>
    <col min="13087" max="13087" width="13.85546875" bestFit="1" customWidth="1"/>
    <col min="13088" max="13088" width="12.85546875" bestFit="1" customWidth="1"/>
    <col min="13089" max="13089" width="13.85546875" bestFit="1" customWidth="1"/>
    <col min="13090" max="13090" width="16.42578125" bestFit="1" customWidth="1"/>
    <col min="13311" max="13311" width="20.5703125" bestFit="1" customWidth="1"/>
    <col min="13312" max="13312" width="13.85546875" bestFit="1" customWidth="1"/>
    <col min="13313" max="13314" width="12.85546875" bestFit="1" customWidth="1"/>
    <col min="13315" max="13315" width="14" bestFit="1" customWidth="1"/>
    <col min="13316" max="13316" width="16.42578125" bestFit="1" customWidth="1"/>
    <col min="13317" max="13317" width="13.85546875" bestFit="1" customWidth="1"/>
    <col min="13318" max="13318" width="12.85546875" bestFit="1" customWidth="1"/>
    <col min="13319" max="13319" width="11.140625" bestFit="1" customWidth="1"/>
    <col min="13320" max="13320" width="11.85546875" bestFit="1" customWidth="1"/>
    <col min="13321" max="13322" width="12.85546875" bestFit="1" customWidth="1"/>
    <col min="13323" max="13323" width="18.140625" bestFit="1" customWidth="1"/>
    <col min="13324" max="13324" width="17.5703125" bestFit="1" customWidth="1"/>
    <col min="13325" max="13325" width="12.85546875" bestFit="1" customWidth="1"/>
    <col min="13326" max="13326" width="15.28515625" bestFit="1" customWidth="1"/>
    <col min="13327" max="13327" width="14" bestFit="1" customWidth="1"/>
    <col min="13328" max="13328" width="13.85546875" bestFit="1" customWidth="1"/>
    <col min="13329" max="13331" width="12.85546875" bestFit="1" customWidth="1"/>
    <col min="13332" max="13332" width="16.28515625" bestFit="1" customWidth="1"/>
    <col min="13333" max="13333" width="17.42578125" bestFit="1" customWidth="1"/>
    <col min="13334" max="13334" width="30.42578125" bestFit="1" customWidth="1"/>
    <col min="13335" max="13336" width="13.85546875" bestFit="1" customWidth="1"/>
    <col min="13337" max="13337" width="30.85546875" bestFit="1" customWidth="1"/>
    <col min="13338" max="13338" width="14.85546875" bestFit="1" customWidth="1"/>
    <col min="13339" max="13339" width="14.5703125" bestFit="1" customWidth="1"/>
    <col min="13340" max="13340" width="12.85546875" bestFit="1" customWidth="1"/>
    <col min="13341" max="13341" width="13.85546875" bestFit="1" customWidth="1"/>
    <col min="13342" max="13342" width="14.5703125" bestFit="1" customWidth="1"/>
    <col min="13343" max="13343" width="13.85546875" bestFit="1" customWidth="1"/>
    <col min="13344" max="13344" width="12.85546875" bestFit="1" customWidth="1"/>
    <col min="13345" max="13345" width="13.85546875" bestFit="1" customWidth="1"/>
    <col min="13346" max="13346" width="16.42578125" bestFit="1" customWidth="1"/>
    <col min="13567" max="13567" width="20.5703125" bestFit="1" customWidth="1"/>
    <col min="13568" max="13568" width="13.85546875" bestFit="1" customWidth="1"/>
    <col min="13569" max="13570" width="12.85546875" bestFit="1" customWidth="1"/>
    <col min="13571" max="13571" width="14" bestFit="1" customWidth="1"/>
    <col min="13572" max="13572" width="16.42578125" bestFit="1" customWidth="1"/>
    <col min="13573" max="13573" width="13.85546875" bestFit="1" customWidth="1"/>
    <col min="13574" max="13574" width="12.85546875" bestFit="1" customWidth="1"/>
    <col min="13575" max="13575" width="11.140625" bestFit="1" customWidth="1"/>
    <col min="13576" max="13576" width="11.85546875" bestFit="1" customWidth="1"/>
    <col min="13577" max="13578" width="12.85546875" bestFit="1" customWidth="1"/>
    <col min="13579" max="13579" width="18.140625" bestFit="1" customWidth="1"/>
    <col min="13580" max="13580" width="17.5703125" bestFit="1" customWidth="1"/>
    <col min="13581" max="13581" width="12.85546875" bestFit="1" customWidth="1"/>
    <col min="13582" max="13582" width="15.28515625" bestFit="1" customWidth="1"/>
    <col min="13583" max="13583" width="14" bestFit="1" customWidth="1"/>
    <col min="13584" max="13584" width="13.85546875" bestFit="1" customWidth="1"/>
    <col min="13585" max="13587" width="12.85546875" bestFit="1" customWidth="1"/>
    <col min="13588" max="13588" width="16.28515625" bestFit="1" customWidth="1"/>
    <col min="13589" max="13589" width="17.42578125" bestFit="1" customWidth="1"/>
    <col min="13590" max="13590" width="30.42578125" bestFit="1" customWidth="1"/>
    <col min="13591" max="13592" width="13.85546875" bestFit="1" customWidth="1"/>
    <col min="13593" max="13593" width="30.85546875" bestFit="1" customWidth="1"/>
    <col min="13594" max="13594" width="14.85546875" bestFit="1" customWidth="1"/>
    <col min="13595" max="13595" width="14.5703125" bestFit="1" customWidth="1"/>
    <col min="13596" max="13596" width="12.85546875" bestFit="1" customWidth="1"/>
    <col min="13597" max="13597" width="13.85546875" bestFit="1" customWidth="1"/>
    <col min="13598" max="13598" width="14.5703125" bestFit="1" customWidth="1"/>
    <col min="13599" max="13599" width="13.85546875" bestFit="1" customWidth="1"/>
    <col min="13600" max="13600" width="12.85546875" bestFit="1" customWidth="1"/>
    <col min="13601" max="13601" width="13.85546875" bestFit="1" customWidth="1"/>
    <col min="13602" max="13602" width="16.42578125" bestFit="1" customWidth="1"/>
    <col min="13823" max="13823" width="20.5703125" bestFit="1" customWidth="1"/>
    <col min="13824" max="13824" width="13.85546875" bestFit="1" customWidth="1"/>
    <col min="13825" max="13826" width="12.85546875" bestFit="1" customWidth="1"/>
    <col min="13827" max="13827" width="14" bestFit="1" customWidth="1"/>
    <col min="13828" max="13828" width="16.42578125" bestFit="1" customWidth="1"/>
    <col min="13829" max="13829" width="13.85546875" bestFit="1" customWidth="1"/>
    <col min="13830" max="13830" width="12.85546875" bestFit="1" customWidth="1"/>
    <col min="13831" max="13831" width="11.140625" bestFit="1" customWidth="1"/>
    <col min="13832" max="13832" width="11.85546875" bestFit="1" customWidth="1"/>
    <col min="13833" max="13834" width="12.85546875" bestFit="1" customWidth="1"/>
    <col min="13835" max="13835" width="18.140625" bestFit="1" customWidth="1"/>
    <col min="13836" max="13836" width="17.5703125" bestFit="1" customWidth="1"/>
    <col min="13837" max="13837" width="12.85546875" bestFit="1" customWidth="1"/>
    <col min="13838" max="13838" width="15.28515625" bestFit="1" customWidth="1"/>
    <col min="13839" max="13839" width="14" bestFit="1" customWidth="1"/>
    <col min="13840" max="13840" width="13.85546875" bestFit="1" customWidth="1"/>
    <col min="13841" max="13843" width="12.85546875" bestFit="1" customWidth="1"/>
    <col min="13844" max="13844" width="16.28515625" bestFit="1" customWidth="1"/>
    <col min="13845" max="13845" width="17.42578125" bestFit="1" customWidth="1"/>
    <col min="13846" max="13846" width="30.42578125" bestFit="1" customWidth="1"/>
    <col min="13847" max="13848" width="13.85546875" bestFit="1" customWidth="1"/>
    <col min="13849" max="13849" width="30.85546875" bestFit="1" customWidth="1"/>
    <col min="13850" max="13850" width="14.85546875" bestFit="1" customWidth="1"/>
    <col min="13851" max="13851" width="14.5703125" bestFit="1" customWidth="1"/>
    <col min="13852" max="13852" width="12.85546875" bestFit="1" customWidth="1"/>
    <col min="13853" max="13853" width="13.85546875" bestFit="1" customWidth="1"/>
    <col min="13854" max="13854" width="14.5703125" bestFit="1" customWidth="1"/>
    <col min="13855" max="13855" width="13.85546875" bestFit="1" customWidth="1"/>
    <col min="13856" max="13856" width="12.85546875" bestFit="1" customWidth="1"/>
    <col min="13857" max="13857" width="13.85546875" bestFit="1" customWidth="1"/>
    <col min="13858" max="13858" width="16.42578125" bestFit="1" customWidth="1"/>
    <col min="14079" max="14079" width="20.5703125" bestFit="1" customWidth="1"/>
    <col min="14080" max="14080" width="13.85546875" bestFit="1" customWidth="1"/>
    <col min="14081" max="14082" width="12.85546875" bestFit="1" customWidth="1"/>
    <col min="14083" max="14083" width="14" bestFit="1" customWidth="1"/>
    <col min="14084" max="14084" width="16.42578125" bestFit="1" customWidth="1"/>
    <col min="14085" max="14085" width="13.85546875" bestFit="1" customWidth="1"/>
    <col min="14086" max="14086" width="12.85546875" bestFit="1" customWidth="1"/>
    <col min="14087" max="14087" width="11.140625" bestFit="1" customWidth="1"/>
    <col min="14088" max="14088" width="11.85546875" bestFit="1" customWidth="1"/>
    <col min="14089" max="14090" width="12.85546875" bestFit="1" customWidth="1"/>
    <col min="14091" max="14091" width="18.140625" bestFit="1" customWidth="1"/>
    <col min="14092" max="14092" width="17.5703125" bestFit="1" customWidth="1"/>
    <col min="14093" max="14093" width="12.85546875" bestFit="1" customWidth="1"/>
    <col min="14094" max="14094" width="15.28515625" bestFit="1" customWidth="1"/>
    <col min="14095" max="14095" width="14" bestFit="1" customWidth="1"/>
    <col min="14096" max="14096" width="13.85546875" bestFit="1" customWidth="1"/>
    <col min="14097" max="14099" width="12.85546875" bestFit="1" customWidth="1"/>
    <col min="14100" max="14100" width="16.28515625" bestFit="1" customWidth="1"/>
    <col min="14101" max="14101" width="17.42578125" bestFit="1" customWidth="1"/>
    <col min="14102" max="14102" width="30.42578125" bestFit="1" customWidth="1"/>
    <col min="14103" max="14104" width="13.85546875" bestFit="1" customWidth="1"/>
    <col min="14105" max="14105" width="30.85546875" bestFit="1" customWidth="1"/>
    <col min="14106" max="14106" width="14.85546875" bestFit="1" customWidth="1"/>
    <col min="14107" max="14107" width="14.5703125" bestFit="1" customWidth="1"/>
    <col min="14108" max="14108" width="12.85546875" bestFit="1" customWidth="1"/>
    <col min="14109" max="14109" width="13.85546875" bestFit="1" customWidth="1"/>
    <col min="14110" max="14110" width="14.5703125" bestFit="1" customWidth="1"/>
    <col min="14111" max="14111" width="13.85546875" bestFit="1" customWidth="1"/>
    <col min="14112" max="14112" width="12.85546875" bestFit="1" customWidth="1"/>
    <col min="14113" max="14113" width="13.85546875" bestFit="1" customWidth="1"/>
    <col min="14114" max="14114" width="16.42578125" bestFit="1" customWidth="1"/>
    <col min="14335" max="14335" width="20.5703125" bestFit="1" customWidth="1"/>
    <col min="14336" max="14336" width="13.85546875" bestFit="1" customWidth="1"/>
    <col min="14337" max="14338" width="12.85546875" bestFit="1" customWidth="1"/>
    <col min="14339" max="14339" width="14" bestFit="1" customWidth="1"/>
    <col min="14340" max="14340" width="16.42578125" bestFit="1" customWidth="1"/>
    <col min="14341" max="14341" width="13.85546875" bestFit="1" customWidth="1"/>
    <col min="14342" max="14342" width="12.85546875" bestFit="1" customWidth="1"/>
    <col min="14343" max="14343" width="11.140625" bestFit="1" customWidth="1"/>
    <col min="14344" max="14344" width="11.85546875" bestFit="1" customWidth="1"/>
    <col min="14345" max="14346" width="12.85546875" bestFit="1" customWidth="1"/>
    <col min="14347" max="14347" width="18.140625" bestFit="1" customWidth="1"/>
    <col min="14348" max="14348" width="17.5703125" bestFit="1" customWidth="1"/>
    <col min="14349" max="14349" width="12.85546875" bestFit="1" customWidth="1"/>
    <col min="14350" max="14350" width="15.28515625" bestFit="1" customWidth="1"/>
    <col min="14351" max="14351" width="14" bestFit="1" customWidth="1"/>
    <col min="14352" max="14352" width="13.85546875" bestFit="1" customWidth="1"/>
    <col min="14353" max="14355" width="12.85546875" bestFit="1" customWidth="1"/>
    <col min="14356" max="14356" width="16.28515625" bestFit="1" customWidth="1"/>
    <col min="14357" max="14357" width="17.42578125" bestFit="1" customWidth="1"/>
    <col min="14358" max="14358" width="30.42578125" bestFit="1" customWidth="1"/>
    <col min="14359" max="14360" width="13.85546875" bestFit="1" customWidth="1"/>
    <col min="14361" max="14361" width="30.85546875" bestFit="1" customWidth="1"/>
    <col min="14362" max="14362" width="14.85546875" bestFit="1" customWidth="1"/>
    <col min="14363" max="14363" width="14.5703125" bestFit="1" customWidth="1"/>
    <col min="14364" max="14364" width="12.85546875" bestFit="1" customWidth="1"/>
    <col min="14365" max="14365" width="13.85546875" bestFit="1" customWidth="1"/>
    <col min="14366" max="14366" width="14.5703125" bestFit="1" customWidth="1"/>
    <col min="14367" max="14367" width="13.85546875" bestFit="1" customWidth="1"/>
    <col min="14368" max="14368" width="12.85546875" bestFit="1" customWidth="1"/>
    <col min="14369" max="14369" width="13.85546875" bestFit="1" customWidth="1"/>
    <col min="14370" max="14370" width="16.42578125" bestFit="1" customWidth="1"/>
    <col min="14591" max="14591" width="20.5703125" bestFit="1" customWidth="1"/>
    <col min="14592" max="14592" width="13.85546875" bestFit="1" customWidth="1"/>
    <col min="14593" max="14594" width="12.85546875" bestFit="1" customWidth="1"/>
    <col min="14595" max="14595" width="14" bestFit="1" customWidth="1"/>
    <col min="14596" max="14596" width="16.42578125" bestFit="1" customWidth="1"/>
    <col min="14597" max="14597" width="13.85546875" bestFit="1" customWidth="1"/>
    <col min="14598" max="14598" width="12.85546875" bestFit="1" customWidth="1"/>
    <col min="14599" max="14599" width="11.140625" bestFit="1" customWidth="1"/>
    <col min="14600" max="14600" width="11.85546875" bestFit="1" customWidth="1"/>
    <col min="14601" max="14602" width="12.85546875" bestFit="1" customWidth="1"/>
    <col min="14603" max="14603" width="18.140625" bestFit="1" customWidth="1"/>
    <col min="14604" max="14604" width="17.5703125" bestFit="1" customWidth="1"/>
    <col min="14605" max="14605" width="12.85546875" bestFit="1" customWidth="1"/>
    <col min="14606" max="14606" width="15.28515625" bestFit="1" customWidth="1"/>
    <col min="14607" max="14607" width="14" bestFit="1" customWidth="1"/>
    <col min="14608" max="14608" width="13.85546875" bestFit="1" customWidth="1"/>
    <col min="14609" max="14611" width="12.85546875" bestFit="1" customWidth="1"/>
    <col min="14612" max="14612" width="16.28515625" bestFit="1" customWidth="1"/>
    <col min="14613" max="14613" width="17.42578125" bestFit="1" customWidth="1"/>
    <col min="14614" max="14614" width="30.42578125" bestFit="1" customWidth="1"/>
    <col min="14615" max="14616" width="13.85546875" bestFit="1" customWidth="1"/>
    <col min="14617" max="14617" width="30.85546875" bestFit="1" customWidth="1"/>
    <col min="14618" max="14618" width="14.85546875" bestFit="1" customWidth="1"/>
    <col min="14619" max="14619" width="14.5703125" bestFit="1" customWidth="1"/>
    <col min="14620" max="14620" width="12.85546875" bestFit="1" customWidth="1"/>
    <col min="14621" max="14621" width="13.85546875" bestFit="1" customWidth="1"/>
    <col min="14622" max="14622" width="14.5703125" bestFit="1" customWidth="1"/>
    <col min="14623" max="14623" width="13.85546875" bestFit="1" customWidth="1"/>
    <col min="14624" max="14624" width="12.85546875" bestFit="1" customWidth="1"/>
    <col min="14625" max="14625" width="13.85546875" bestFit="1" customWidth="1"/>
    <col min="14626" max="14626" width="16.42578125" bestFit="1" customWidth="1"/>
    <col min="14847" max="14847" width="20.5703125" bestFit="1" customWidth="1"/>
    <col min="14848" max="14848" width="13.85546875" bestFit="1" customWidth="1"/>
    <col min="14849" max="14850" width="12.85546875" bestFit="1" customWidth="1"/>
    <col min="14851" max="14851" width="14" bestFit="1" customWidth="1"/>
    <col min="14852" max="14852" width="16.42578125" bestFit="1" customWidth="1"/>
    <col min="14853" max="14853" width="13.85546875" bestFit="1" customWidth="1"/>
    <col min="14854" max="14854" width="12.85546875" bestFit="1" customWidth="1"/>
    <col min="14855" max="14855" width="11.140625" bestFit="1" customWidth="1"/>
    <col min="14856" max="14856" width="11.85546875" bestFit="1" customWidth="1"/>
    <col min="14857" max="14858" width="12.85546875" bestFit="1" customWidth="1"/>
    <col min="14859" max="14859" width="18.140625" bestFit="1" customWidth="1"/>
    <col min="14860" max="14860" width="17.5703125" bestFit="1" customWidth="1"/>
    <col min="14861" max="14861" width="12.85546875" bestFit="1" customWidth="1"/>
    <col min="14862" max="14862" width="15.28515625" bestFit="1" customWidth="1"/>
    <col min="14863" max="14863" width="14" bestFit="1" customWidth="1"/>
    <col min="14864" max="14864" width="13.85546875" bestFit="1" customWidth="1"/>
    <col min="14865" max="14867" width="12.85546875" bestFit="1" customWidth="1"/>
    <col min="14868" max="14868" width="16.28515625" bestFit="1" customWidth="1"/>
    <col min="14869" max="14869" width="17.42578125" bestFit="1" customWidth="1"/>
    <col min="14870" max="14870" width="30.42578125" bestFit="1" customWidth="1"/>
    <col min="14871" max="14872" width="13.85546875" bestFit="1" customWidth="1"/>
    <col min="14873" max="14873" width="30.85546875" bestFit="1" customWidth="1"/>
    <col min="14874" max="14874" width="14.85546875" bestFit="1" customWidth="1"/>
    <col min="14875" max="14875" width="14.5703125" bestFit="1" customWidth="1"/>
    <col min="14876" max="14876" width="12.85546875" bestFit="1" customWidth="1"/>
    <col min="14877" max="14877" width="13.85546875" bestFit="1" customWidth="1"/>
    <col min="14878" max="14878" width="14.5703125" bestFit="1" customWidth="1"/>
    <col min="14879" max="14879" width="13.85546875" bestFit="1" customWidth="1"/>
    <col min="14880" max="14880" width="12.85546875" bestFit="1" customWidth="1"/>
    <col min="14881" max="14881" width="13.85546875" bestFit="1" customWidth="1"/>
    <col min="14882" max="14882" width="16.42578125" bestFit="1" customWidth="1"/>
    <col min="15103" max="15103" width="20.5703125" bestFit="1" customWidth="1"/>
    <col min="15104" max="15104" width="13.85546875" bestFit="1" customWidth="1"/>
    <col min="15105" max="15106" width="12.85546875" bestFit="1" customWidth="1"/>
    <col min="15107" max="15107" width="14" bestFit="1" customWidth="1"/>
    <col min="15108" max="15108" width="16.42578125" bestFit="1" customWidth="1"/>
    <col min="15109" max="15109" width="13.85546875" bestFit="1" customWidth="1"/>
    <col min="15110" max="15110" width="12.85546875" bestFit="1" customWidth="1"/>
    <col min="15111" max="15111" width="11.140625" bestFit="1" customWidth="1"/>
    <col min="15112" max="15112" width="11.85546875" bestFit="1" customWidth="1"/>
    <col min="15113" max="15114" width="12.85546875" bestFit="1" customWidth="1"/>
    <col min="15115" max="15115" width="18.140625" bestFit="1" customWidth="1"/>
    <col min="15116" max="15116" width="17.5703125" bestFit="1" customWidth="1"/>
    <col min="15117" max="15117" width="12.85546875" bestFit="1" customWidth="1"/>
    <col min="15118" max="15118" width="15.28515625" bestFit="1" customWidth="1"/>
    <col min="15119" max="15119" width="14" bestFit="1" customWidth="1"/>
    <col min="15120" max="15120" width="13.85546875" bestFit="1" customWidth="1"/>
    <col min="15121" max="15123" width="12.85546875" bestFit="1" customWidth="1"/>
    <col min="15124" max="15124" width="16.28515625" bestFit="1" customWidth="1"/>
    <col min="15125" max="15125" width="17.42578125" bestFit="1" customWidth="1"/>
    <col min="15126" max="15126" width="30.42578125" bestFit="1" customWidth="1"/>
    <col min="15127" max="15128" width="13.85546875" bestFit="1" customWidth="1"/>
    <col min="15129" max="15129" width="30.85546875" bestFit="1" customWidth="1"/>
    <col min="15130" max="15130" width="14.85546875" bestFit="1" customWidth="1"/>
    <col min="15131" max="15131" width="14.5703125" bestFit="1" customWidth="1"/>
    <col min="15132" max="15132" width="12.85546875" bestFit="1" customWidth="1"/>
    <col min="15133" max="15133" width="13.85546875" bestFit="1" customWidth="1"/>
    <col min="15134" max="15134" width="14.5703125" bestFit="1" customWidth="1"/>
    <col min="15135" max="15135" width="13.85546875" bestFit="1" customWidth="1"/>
    <col min="15136" max="15136" width="12.85546875" bestFit="1" customWidth="1"/>
    <col min="15137" max="15137" width="13.85546875" bestFit="1" customWidth="1"/>
    <col min="15138" max="15138" width="16.42578125" bestFit="1" customWidth="1"/>
    <col min="15359" max="15359" width="20.5703125" bestFit="1" customWidth="1"/>
    <col min="15360" max="15360" width="13.85546875" bestFit="1" customWidth="1"/>
    <col min="15361" max="15362" width="12.85546875" bestFit="1" customWidth="1"/>
    <col min="15363" max="15363" width="14" bestFit="1" customWidth="1"/>
    <col min="15364" max="15364" width="16.42578125" bestFit="1" customWidth="1"/>
    <col min="15365" max="15365" width="13.85546875" bestFit="1" customWidth="1"/>
    <col min="15366" max="15366" width="12.85546875" bestFit="1" customWidth="1"/>
    <col min="15367" max="15367" width="11.140625" bestFit="1" customWidth="1"/>
    <col min="15368" max="15368" width="11.85546875" bestFit="1" customWidth="1"/>
    <col min="15369" max="15370" width="12.85546875" bestFit="1" customWidth="1"/>
    <col min="15371" max="15371" width="18.140625" bestFit="1" customWidth="1"/>
    <col min="15372" max="15372" width="17.5703125" bestFit="1" customWidth="1"/>
    <col min="15373" max="15373" width="12.85546875" bestFit="1" customWidth="1"/>
    <col min="15374" max="15374" width="15.28515625" bestFit="1" customWidth="1"/>
    <col min="15375" max="15375" width="14" bestFit="1" customWidth="1"/>
    <col min="15376" max="15376" width="13.85546875" bestFit="1" customWidth="1"/>
    <col min="15377" max="15379" width="12.85546875" bestFit="1" customWidth="1"/>
    <col min="15380" max="15380" width="16.28515625" bestFit="1" customWidth="1"/>
    <col min="15381" max="15381" width="17.42578125" bestFit="1" customWidth="1"/>
    <col min="15382" max="15382" width="30.42578125" bestFit="1" customWidth="1"/>
    <col min="15383" max="15384" width="13.85546875" bestFit="1" customWidth="1"/>
    <col min="15385" max="15385" width="30.85546875" bestFit="1" customWidth="1"/>
    <col min="15386" max="15386" width="14.85546875" bestFit="1" customWidth="1"/>
    <col min="15387" max="15387" width="14.5703125" bestFit="1" customWidth="1"/>
    <col min="15388" max="15388" width="12.85546875" bestFit="1" customWidth="1"/>
    <col min="15389" max="15389" width="13.85546875" bestFit="1" customWidth="1"/>
    <col min="15390" max="15390" width="14.5703125" bestFit="1" customWidth="1"/>
    <col min="15391" max="15391" width="13.85546875" bestFit="1" customWidth="1"/>
    <col min="15392" max="15392" width="12.85546875" bestFit="1" customWidth="1"/>
    <col min="15393" max="15393" width="13.85546875" bestFit="1" customWidth="1"/>
    <col min="15394" max="15394" width="16.42578125" bestFit="1" customWidth="1"/>
    <col min="15615" max="15615" width="20.5703125" bestFit="1" customWidth="1"/>
    <col min="15616" max="15616" width="13.85546875" bestFit="1" customWidth="1"/>
    <col min="15617" max="15618" width="12.85546875" bestFit="1" customWidth="1"/>
    <col min="15619" max="15619" width="14" bestFit="1" customWidth="1"/>
    <col min="15620" max="15620" width="16.42578125" bestFit="1" customWidth="1"/>
    <col min="15621" max="15621" width="13.85546875" bestFit="1" customWidth="1"/>
    <col min="15622" max="15622" width="12.85546875" bestFit="1" customWidth="1"/>
    <col min="15623" max="15623" width="11.140625" bestFit="1" customWidth="1"/>
    <col min="15624" max="15624" width="11.85546875" bestFit="1" customWidth="1"/>
    <col min="15625" max="15626" width="12.85546875" bestFit="1" customWidth="1"/>
    <col min="15627" max="15627" width="18.140625" bestFit="1" customWidth="1"/>
    <col min="15628" max="15628" width="17.5703125" bestFit="1" customWidth="1"/>
    <col min="15629" max="15629" width="12.85546875" bestFit="1" customWidth="1"/>
    <col min="15630" max="15630" width="15.28515625" bestFit="1" customWidth="1"/>
    <col min="15631" max="15631" width="14" bestFit="1" customWidth="1"/>
    <col min="15632" max="15632" width="13.85546875" bestFit="1" customWidth="1"/>
    <col min="15633" max="15635" width="12.85546875" bestFit="1" customWidth="1"/>
    <col min="15636" max="15636" width="16.28515625" bestFit="1" customWidth="1"/>
    <col min="15637" max="15637" width="17.42578125" bestFit="1" customWidth="1"/>
    <col min="15638" max="15638" width="30.42578125" bestFit="1" customWidth="1"/>
    <col min="15639" max="15640" width="13.85546875" bestFit="1" customWidth="1"/>
    <col min="15641" max="15641" width="30.85546875" bestFit="1" customWidth="1"/>
    <col min="15642" max="15642" width="14.85546875" bestFit="1" customWidth="1"/>
    <col min="15643" max="15643" width="14.5703125" bestFit="1" customWidth="1"/>
    <col min="15644" max="15644" width="12.85546875" bestFit="1" customWidth="1"/>
    <col min="15645" max="15645" width="13.85546875" bestFit="1" customWidth="1"/>
    <col min="15646" max="15646" width="14.5703125" bestFit="1" customWidth="1"/>
    <col min="15647" max="15647" width="13.85546875" bestFit="1" customWidth="1"/>
    <col min="15648" max="15648" width="12.85546875" bestFit="1" customWidth="1"/>
    <col min="15649" max="15649" width="13.85546875" bestFit="1" customWidth="1"/>
    <col min="15650" max="15650" width="16.42578125" bestFit="1" customWidth="1"/>
    <col min="15871" max="15871" width="20.5703125" bestFit="1" customWidth="1"/>
    <col min="15872" max="15872" width="13.85546875" bestFit="1" customWidth="1"/>
    <col min="15873" max="15874" width="12.85546875" bestFit="1" customWidth="1"/>
    <col min="15875" max="15875" width="14" bestFit="1" customWidth="1"/>
    <col min="15876" max="15876" width="16.42578125" bestFit="1" customWidth="1"/>
    <col min="15877" max="15877" width="13.85546875" bestFit="1" customWidth="1"/>
    <col min="15878" max="15878" width="12.85546875" bestFit="1" customWidth="1"/>
    <col min="15879" max="15879" width="11.140625" bestFit="1" customWidth="1"/>
    <col min="15880" max="15880" width="11.85546875" bestFit="1" customWidth="1"/>
    <col min="15881" max="15882" width="12.85546875" bestFit="1" customWidth="1"/>
    <col min="15883" max="15883" width="18.140625" bestFit="1" customWidth="1"/>
    <col min="15884" max="15884" width="17.5703125" bestFit="1" customWidth="1"/>
    <col min="15885" max="15885" width="12.85546875" bestFit="1" customWidth="1"/>
    <col min="15886" max="15886" width="15.28515625" bestFit="1" customWidth="1"/>
    <col min="15887" max="15887" width="14" bestFit="1" customWidth="1"/>
    <col min="15888" max="15888" width="13.85546875" bestFit="1" customWidth="1"/>
    <col min="15889" max="15891" width="12.85546875" bestFit="1" customWidth="1"/>
    <col min="15892" max="15892" width="16.28515625" bestFit="1" customWidth="1"/>
    <col min="15893" max="15893" width="17.42578125" bestFit="1" customWidth="1"/>
    <col min="15894" max="15894" width="30.42578125" bestFit="1" customWidth="1"/>
    <col min="15895" max="15896" width="13.85546875" bestFit="1" customWidth="1"/>
    <col min="15897" max="15897" width="30.85546875" bestFit="1" customWidth="1"/>
    <col min="15898" max="15898" width="14.85546875" bestFit="1" customWidth="1"/>
    <col min="15899" max="15899" width="14.5703125" bestFit="1" customWidth="1"/>
    <col min="15900" max="15900" width="12.85546875" bestFit="1" customWidth="1"/>
    <col min="15901" max="15901" width="13.85546875" bestFit="1" customWidth="1"/>
    <col min="15902" max="15902" width="14.5703125" bestFit="1" customWidth="1"/>
    <col min="15903" max="15903" width="13.85546875" bestFit="1" customWidth="1"/>
    <col min="15904" max="15904" width="12.85546875" bestFit="1" customWidth="1"/>
    <col min="15905" max="15905" width="13.85546875" bestFit="1" customWidth="1"/>
    <col min="15906" max="15906" width="16.42578125" bestFit="1" customWidth="1"/>
    <col min="16127" max="16127" width="20.5703125" bestFit="1" customWidth="1"/>
    <col min="16128" max="16128" width="13.85546875" bestFit="1" customWidth="1"/>
    <col min="16129" max="16130" width="12.85546875" bestFit="1" customWidth="1"/>
    <col min="16131" max="16131" width="14" bestFit="1" customWidth="1"/>
    <col min="16132" max="16132" width="16.42578125" bestFit="1" customWidth="1"/>
    <col min="16133" max="16133" width="13.85546875" bestFit="1" customWidth="1"/>
    <col min="16134" max="16134" width="12.85546875" bestFit="1" customWidth="1"/>
    <col min="16135" max="16135" width="11.140625" bestFit="1" customWidth="1"/>
    <col min="16136" max="16136" width="11.85546875" bestFit="1" customWidth="1"/>
    <col min="16137" max="16138" width="12.85546875" bestFit="1" customWidth="1"/>
    <col min="16139" max="16139" width="18.140625" bestFit="1" customWidth="1"/>
    <col min="16140" max="16140" width="17.5703125" bestFit="1" customWidth="1"/>
    <col min="16141" max="16141" width="12.85546875" bestFit="1" customWidth="1"/>
    <col min="16142" max="16142" width="15.28515625" bestFit="1" customWidth="1"/>
    <col min="16143" max="16143" width="14" bestFit="1" customWidth="1"/>
    <col min="16144" max="16144" width="13.85546875" bestFit="1" customWidth="1"/>
    <col min="16145" max="16147" width="12.85546875" bestFit="1" customWidth="1"/>
    <col min="16148" max="16148" width="16.28515625" bestFit="1" customWidth="1"/>
    <col min="16149" max="16149" width="17.42578125" bestFit="1" customWidth="1"/>
    <col min="16150" max="16150" width="30.42578125" bestFit="1" customWidth="1"/>
    <col min="16151" max="16152" width="13.85546875" bestFit="1" customWidth="1"/>
    <col min="16153" max="16153" width="30.85546875" bestFit="1" customWidth="1"/>
    <col min="16154" max="16154" width="14.85546875" bestFit="1" customWidth="1"/>
    <col min="16155" max="16155" width="14.5703125" bestFit="1" customWidth="1"/>
    <col min="16156" max="16156" width="12.85546875" bestFit="1" customWidth="1"/>
    <col min="16157" max="16157" width="13.85546875" bestFit="1" customWidth="1"/>
    <col min="16158" max="16158" width="14.5703125" bestFit="1" customWidth="1"/>
    <col min="16159" max="16159" width="13.85546875" bestFit="1" customWidth="1"/>
    <col min="16160" max="16160" width="12.85546875" bestFit="1" customWidth="1"/>
    <col min="16161" max="16161" width="13.85546875" bestFit="1" customWidth="1"/>
    <col min="16162" max="16162" width="16.42578125" bestFit="1" customWidth="1"/>
  </cols>
  <sheetData>
    <row r="9" spans="1:37" ht="15.75" x14ac:dyDescent="0.25">
      <c r="A9" s="6" t="s">
        <v>136</v>
      </c>
      <c r="B9" s="6"/>
      <c r="C9" s="6"/>
    </row>
    <row r="10" spans="1:37" ht="15.75" x14ac:dyDescent="0.25">
      <c r="A10" s="6" t="s">
        <v>178</v>
      </c>
      <c r="B10" s="6"/>
      <c r="C10" s="6"/>
    </row>
    <row r="13" spans="1:37" ht="25.5" x14ac:dyDescent="0.25">
      <c r="A13" s="22" t="s">
        <v>137</v>
      </c>
      <c r="B13" s="76" t="s">
        <v>2</v>
      </c>
      <c r="C13" s="76" t="s">
        <v>1</v>
      </c>
      <c r="D13" s="76" t="s">
        <v>3</v>
      </c>
      <c r="E13" s="76" t="s">
        <v>4</v>
      </c>
      <c r="F13" s="76" t="s">
        <v>172</v>
      </c>
      <c r="G13" s="76" t="s">
        <v>6</v>
      </c>
      <c r="H13" s="76" t="s">
        <v>8</v>
      </c>
      <c r="I13" s="76" t="s">
        <v>9</v>
      </c>
      <c r="J13" s="76" t="s">
        <v>10</v>
      </c>
      <c r="K13" s="76" t="s">
        <v>11</v>
      </c>
      <c r="L13" s="76" t="s">
        <v>173</v>
      </c>
      <c r="M13" s="76" t="s">
        <v>13</v>
      </c>
      <c r="N13" s="76" t="s">
        <v>14</v>
      </c>
      <c r="O13" s="76" t="s">
        <v>15</v>
      </c>
      <c r="P13" s="76" t="s">
        <v>16</v>
      </c>
      <c r="Q13" s="76" t="s">
        <v>17</v>
      </c>
      <c r="R13" s="76" t="s">
        <v>18</v>
      </c>
      <c r="S13" s="76" t="s">
        <v>19</v>
      </c>
      <c r="T13" s="76" t="s">
        <v>135</v>
      </c>
      <c r="U13" s="76" t="s">
        <v>174</v>
      </c>
      <c r="V13" s="76" t="s">
        <v>175</v>
      </c>
      <c r="W13" s="76" t="s">
        <v>113</v>
      </c>
      <c r="X13" s="76" t="s">
        <v>24</v>
      </c>
      <c r="Y13" s="76" t="s">
        <v>176</v>
      </c>
      <c r="Z13" s="76" t="s">
        <v>138</v>
      </c>
      <c r="AA13" s="76" t="s">
        <v>139</v>
      </c>
      <c r="AB13" s="76" t="s">
        <v>28</v>
      </c>
      <c r="AC13" s="76" t="s">
        <v>78</v>
      </c>
      <c r="AD13" s="76" t="s">
        <v>114</v>
      </c>
      <c r="AE13" s="76" t="s">
        <v>140</v>
      </c>
      <c r="AF13" s="76" t="s">
        <v>32</v>
      </c>
      <c r="AG13" s="76" t="s">
        <v>33</v>
      </c>
      <c r="AH13" s="76" t="s">
        <v>115</v>
      </c>
      <c r="AI13" s="76" t="s">
        <v>35</v>
      </c>
      <c r="AJ13" s="76" t="s">
        <v>36</v>
      </c>
      <c r="AK13" s="76" t="s">
        <v>177</v>
      </c>
    </row>
    <row r="14" spans="1:37" x14ac:dyDescent="0.25">
      <c r="A14" s="23" t="s">
        <v>79</v>
      </c>
      <c r="B14" s="24">
        <f t="shared" ref="B14" si="0">+B19</f>
        <v>0.64111599995904922</v>
      </c>
      <c r="C14" s="24">
        <f>+C19</f>
        <v>0.82588393481511824</v>
      </c>
      <c r="D14" s="24">
        <f>+D19</f>
        <v>0.87374189835396154</v>
      </c>
      <c r="E14" s="24">
        <f>+E19</f>
        <v>0.96760373030914237</v>
      </c>
      <c r="F14" s="24">
        <f t="shared" ref="F14:AK14" si="1">+F19</f>
        <v>0.87738861509255295</v>
      </c>
      <c r="G14" s="24">
        <f t="shared" si="1"/>
        <v>0.27509715820388519</v>
      </c>
      <c r="H14" s="24">
        <f t="shared" si="1"/>
        <v>0.76616632720688005</v>
      </c>
      <c r="I14" s="24">
        <f t="shared" si="1"/>
        <v>0.64324342647578825</v>
      </c>
      <c r="J14" s="24">
        <f>+J19</f>
        <v>0.54757475644374798</v>
      </c>
      <c r="K14" s="24">
        <f t="shared" si="1"/>
        <v>0.45556398253139874</v>
      </c>
      <c r="L14" s="24">
        <f t="shared" si="1"/>
        <v>0.40596929087546274</v>
      </c>
      <c r="M14" s="24">
        <f>+M19</f>
        <v>0.42151515043981663</v>
      </c>
      <c r="N14" s="24">
        <f t="shared" si="1"/>
        <v>0.97417667276841868</v>
      </c>
      <c r="O14" s="24">
        <f t="shared" si="1"/>
        <v>0.62730412819423531</v>
      </c>
      <c r="P14" s="24">
        <f t="shared" si="1"/>
        <v>0.56495971855802063</v>
      </c>
      <c r="Q14" s="24">
        <f t="shared" si="1"/>
        <v>0.4428914305138158</v>
      </c>
      <c r="R14" s="24">
        <f t="shared" si="1"/>
        <v>0.68823690271972904</v>
      </c>
      <c r="S14" s="24">
        <f t="shared" si="1"/>
        <v>0.75401068774797886</v>
      </c>
      <c r="T14" s="24">
        <f t="shared" si="1"/>
        <v>0.87835867888383201</v>
      </c>
      <c r="U14" s="24">
        <f t="shared" si="1"/>
        <v>0.90531010616547258</v>
      </c>
      <c r="V14" s="24">
        <f t="shared" si="1"/>
        <v>0.66955574813836571</v>
      </c>
      <c r="W14" s="24">
        <f t="shared" si="1"/>
        <v>0.50408835238591643</v>
      </c>
      <c r="X14" s="24">
        <f t="shared" si="1"/>
        <v>0.4530299144557538</v>
      </c>
      <c r="Y14" s="24">
        <f t="shared" si="1"/>
        <v>0.7808491719766123</v>
      </c>
      <c r="Z14" s="24">
        <f t="shared" si="1"/>
        <v>0.8085626577295979</v>
      </c>
      <c r="AA14" s="24">
        <f t="shared" si="1"/>
        <v>0.91403896883545355</v>
      </c>
      <c r="AB14" s="24">
        <f t="shared" si="1"/>
        <v>0.13731725586598353</v>
      </c>
      <c r="AC14" s="24">
        <f t="shared" si="1"/>
        <v>0.77573335040921798</v>
      </c>
      <c r="AD14" s="24">
        <f t="shared" si="1"/>
        <v>0</v>
      </c>
      <c r="AE14" s="24">
        <f t="shared" si="1"/>
        <v>0.90563130985280416</v>
      </c>
      <c r="AF14" s="24">
        <f t="shared" si="1"/>
        <v>0.88014903062448091</v>
      </c>
      <c r="AG14" s="24">
        <f t="shared" si="1"/>
        <v>0.63506223555879993</v>
      </c>
      <c r="AH14" s="24">
        <f t="shared" si="1"/>
        <v>0.64205843660794848</v>
      </c>
      <c r="AI14" s="24">
        <f t="shared" si="1"/>
        <v>0.57531243245688701</v>
      </c>
      <c r="AJ14" s="24">
        <f t="shared" si="1"/>
        <v>0.75813515451684632</v>
      </c>
      <c r="AK14" s="24">
        <f t="shared" si="1"/>
        <v>0.61382096565946531</v>
      </c>
    </row>
    <row r="15" spans="1:37" x14ac:dyDescent="0.25">
      <c r="A15" s="25" t="s">
        <v>141</v>
      </c>
      <c r="B15" s="26">
        <f t="shared" ref="B15" si="2">+B20+B21</f>
        <v>0.2460900294680915</v>
      </c>
      <c r="C15" s="26">
        <f>+C20+C21</f>
        <v>0.12759878398129904</v>
      </c>
      <c r="D15" s="26">
        <f>+D20+D21</f>
        <v>5.1125367591737358E-2</v>
      </c>
      <c r="E15" s="26">
        <f>+E20+E21</f>
        <v>9.2822872725855203E-3</v>
      </c>
      <c r="F15" s="26">
        <f t="shared" ref="F15:AK15" si="3">+F20+F21</f>
        <v>4.6369604204664468E-2</v>
      </c>
      <c r="G15" s="26">
        <f t="shared" si="3"/>
        <v>0.29497780012340952</v>
      </c>
      <c r="H15" s="26">
        <f t="shared" si="3"/>
        <v>3.5399848326156447E-2</v>
      </c>
      <c r="I15" s="26">
        <f t="shared" si="3"/>
        <v>0.22419183910998874</v>
      </c>
      <c r="J15" s="26">
        <f>+J20+J21</f>
        <v>0.21214066812650534</v>
      </c>
      <c r="K15" s="26">
        <f t="shared" si="3"/>
        <v>0.31751735505976686</v>
      </c>
      <c r="L15" s="26">
        <f t="shared" si="3"/>
        <v>0.11081568014805845</v>
      </c>
      <c r="M15" s="26">
        <f>+M20+M21</f>
        <v>0.22811848862302</v>
      </c>
      <c r="N15" s="26">
        <f t="shared" si="3"/>
        <v>1.9660082576664201E-2</v>
      </c>
      <c r="O15" s="26">
        <f t="shared" si="3"/>
        <v>9.7126781928030481E-2</v>
      </c>
      <c r="P15" s="26">
        <f t="shared" si="3"/>
        <v>0.26897219722881183</v>
      </c>
      <c r="Q15" s="26">
        <f t="shared" si="3"/>
        <v>0.20639139995283767</v>
      </c>
      <c r="R15" s="26">
        <f t="shared" si="3"/>
        <v>0.1552131149706614</v>
      </c>
      <c r="S15" s="26">
        <f t="shared" si="3"/>
        <v>0.19935736818979444</v>
      </c>
      <c r="T15" s="26">
        <f t="shared" si="3"/>
        <v>6.8841793988507552E-2</v>
      </c>
      <c r="U15" s="26">
        <f t="shared" si="3"/>
        <v>5.4658593486264159E-2</v>
      </c>
      <c r="V15" s="26">
        <f t="shared" si="3"/>
        <v>0.14015723811543665</v>
      </c>
      <c r="W15" s="26">
        <f t="shared" si="3"/>
        <v>0.23115180045506645</v>
      </c>
      <c r="X15" s="26">
        <f t="shared" si="3"/>
        <v>0.23369301405449786</v>
      </c>
      <c r="Y15" s="26">
        <f t="shared" si="3"/>
        <v>0.10598560666281652</v>
      </c>
      <c r="Z15" s="26">
        <f t="shared" si="3"/>
        <v>7.4359439081883409E-3</v>
      </c>
      <c r="AA15" s="26">
        <f t="shared" si="3"/>
        <v>4.0865479322153654E-2</v>
      </c>
      <c r="AB15" s="26">
        <f t="shared" si="3"/>
        <v>0.34939638981020604</v>
      </c>
      <c r="AC15" s="26">
        <f t="shared" si="3"/>
        <v>3.8191343995260828E-2</v>
      </c>
      <c r="AD15" s="26">
        <f t="shared" si="3"/>
        <v>0</v>
      </c>
      <c r="AE15" s="26">
        <f t="shared" si="3"/>
        <v>7.6415397207288432E-2</v>
      </c>
      <c r="AF15" s="26">
        <f t="shared" si="3"/>
        <v>7.5399821599554231E-2</v>
      </c>
      <c r="AG15" s="26">
        <f t="shared" si="3"/>
        <v>0.15973201641698528</v>
      </c>
      <c r="AH15" s="26">
        <f t="shared" si="3"/>
        <v>0.22918099255085259</v>
      </c>
      <c r="AI15" s="26">
        <f t="shared" si="3"/>
        <v>0.15771753585235621</v>
      </c>
      <c r="AJ15" s="26">
        <f t="shared" si="3"/>
        <v>0.12464633658481075</v>
      </c>
      <c r="AK15" s="26">
        <f t="shared" si="3"/>
        <v>0.17829642058955869</v>
      </c>
    </row>
    <row r="16" spans="1:37" x14ac:dyDescent="0.25">
      <c r="A16" s="23" t="s">
        <v>142</v>
      </c>
      <c r="B16" s="27">
        <f t="shared" ref="B16" si="4">+SUM(B22:B28)</f>
        <v>0.1127939705728593</v>
      </c>
      <c r="C16" s="27">
        <f>+SUM(C22:C28)</f>
        <v>4.6517281203582721E-2</v>
      </c>
      <c r="D16" s="27">
        <f>+SUM(D22:D28)</f>
        <v>7.5132734054301112E-2</v>
      </c>
      <c r="E16" s="27">
        <f>+SUM(E22:E28)</f>
        <v>2.3113982418272228E-2</v>
      </c>
      <c r="F16" s="27">
        <f t="shared" ref="F16:AK16" si="5">+SUM(F22:F28)</f>
        <v>7.6241780702782619E-2</v>
      </c>
      <c r="G16" s="27">
        <f t="shared" si="5"/>
        <v>0.42992504167270507</v>
      </c>
      <c r="H16" s="27">
        <f t="shared" si="5"/>
        <v>0.19843382446696342</v>
      </c>
      <c r="I16" s="27">
        <f t="shared" si="5"/>
        <v>0.13256473441422315</v>
      </c>
      <c r="J16" s="27">
        <f>+SUM(J22:J28)</f>
        <v>0.24028457542974679</v>
      </c>
      <c r="K16" s="27">
        <f t="shared" si="5"/>
        <v>0.22691866240883443</v>
      </c>
      <c r="L16" s="27">
        <f t="shared" si="5"/>
        <v>0.4832150289764785</v>
      </c>
      <c r="M16" s="27">
        <f>+SUM(M22:M28)</f>
        <v>0.35036636093716317</v>
      </c>
      <c r="N16" s="27">
        <f t="shared" si="5"/>
        <v>6.16324465491732E-3</v>
      </c>
      <c r="O16" s="27">
        <f t="shared" si="5"/>
        <v>0.27556908987773432</v>
      </c>
      <c r="P16" s="27">
        <f t="shared" si="5"/>
        <v>0.16606808421316738</v>
      </c>
      <c r="Q16" s="27">
        <f t="shared" si="5"/>
        <v>0.35071716953334647</v>
      </c>
      <c r="R16" s="27">
        <f t="shared" si="5"/>
        <v>0.15654998230960943</v>
      </c>
      <c r="S16" s="27">
        <f t="shared" si="5"/>
        <v>4.663194406222667E-2</v>
      </c>
      <c r="T16" s="27">
        <f t="shared" si="5"/>
        <v>5.2799527127660451E-2</v>
      </c>
      <c r="U16" s="27">
        <f t="shared" si="5"/>
        <v>4.0031300348263264E-2</v>
      </c>
      <c r="V16" s="27">
        <f t="shared" si="5"/>
        <v>0.19028701374619758</v>
      </c>
      <c r="W16" s="27">
        <f t="shared" si="5"/>
        <v>0.26475984715901718</v>
      </c>
      <c r="X16" s="27">
        <f t="shared" si="5"/>
        <v>0.3132770714897482</v>
      </c>
      <c r="Y16" s="27">
        <f t="shared" si="5"/>
        <v>0.11316522136057111</v>
      </c>
      <c r="Z16" s="27">
        <f t="shared" si="5"/>
        <v>0.1840013983622138</v>
      </c>
      <c r="AA16" s="27">
        <f t="shared" si="5"/>
        <v>4.5095551842392917E-2</v>
      </c>
      <c r="AB16" s="27">
        <f t="shared" si="5"/>
        <v>0.51328635432381042</v>
      </c>
      <c r="AC16" s="27">
        <f t="shared" si="5"/>
        <v>0.18607530559552127</v>
      </c>
      <c r="AD16" s="27">
        <f t="shared" si="5"/>
        <v>1</v>
      </c>
      <c r="AE16" s="27">
        <f t="shared" si="5"/>
        <v>1.7953292939907339E-2</v>
      </c>
      <c r="AF16" s="27">
        <f t="shared" si="5"/>
        <v>4.4451147775964851E-2</v>
      </c>
      <c r="AG16" s="27">
        <f t="shared" si="5"/>
        <v>0.20520574802421476</v>
      </c>
      <c r="AH16" s="27">
        <f t="shared" si="5"/>
        <v>0.12876057084119885</v>
      </c>
      <c r="AI16" s="27">
        <f t="shared" si="5"/>
        <v>0.2669700316907565</v>
      </c>
      <c r="AJ16" s="27">
        <f t="shared" si="5"/>
        <v>0.11721850889834276</v>
      </c>
      <c r="AK16" s="27">
        <f t="shared" si="5"/>
        <v>0.20788261375097611</v>
      </c>
    </row>
    <row r="17" spans="1:39" x14ac:dyDescent="0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25.5" x14ac:dyDescent="0.25">
      <c r="A18" s="22" t="s">
        <v>137</v>
      </c>
      <c r="B18" s="76" t="s">
        <v>2</v>
      </c>
      <c r="C18" s="76" t="s">
        <v>1</v>
      </c>
      <c r="D18" s="76" t="s">
        <v>3</v>
      </c>
      <c r="E18" s="76" t="s">
        <v>4</v>
      </c>
      <c r="F18" s="76" t="s">
        <v>172</v>
      </c>
      <c r="G18" s="76" t="s">
        <v>6</v>
      </c>
      <c r="H18" s="76" t="s">
        <v>8</v>
      </c>
      <c r="I18" s="76" t="s">
        <v>9</v>
      </c>
      <c r="J18" s="76" t="s">
        <v>10</v>
      </c>
      <c r="K18" s="76" t="s">
        <v>11</v>
      </c>
      <c r="L18" s="76" t="s">
        <v>173</v>
      </c>
      <c r="M18" s="76" t="s">
        <v>13</v>
      </c>
      <c r="N18" s="76" t="s">
        <v>14</v>
      </c>
      <c r="O18" s="76" t="s">
        <v>15</v>
      </c>
      <c r="P18" s="76" t="s">
        <v>16</v>
      </c>
      <c r="Q18" s="76" t="s">
        <v>17</v>
      </c>
      <c r="R18" s="76" t="s">
        <v>18</v>
      </c>
      <c r="S18" s="76" t="s">
        <v>19</v>
      </c>
      <c r="T18" s="76" t="s">
        <v>135</v>
      </c>
      <c r="U18" s="76" t="s">
        <v>174</v>
      </c>
      <c r="V18" s="76" t="s">
        <v>175</v>
      </c>
      <c r="W18" s="76" t="s">
        <v>113</v>
      </c>
      <c r="X18" s="76" t="s">
        <v>24</v>
      </c>
      <c r="Y18" s="76" t="s">
        <v>176</v>
      </c>
      <c r="Z18" s="76" t="s">
        <v>138</v>
      </c>
      <c r="AA18" s="76" t="s">
        <v>139</v>
      </c>
      <c r="AB18" s="76" t="s">
        <v>28</v>
      </c>
      <c r="AC18" s="76" t="s">
        <v>78</v>
      </c>
      <c r="AD18" s="76" t="s">
        <v>114</v>
      </c>
      <c r="AE18" s="76" t="s">
        <v>140</v>
      </c>
      <c r="AF18" s="76" t="s">
        <v>32</v>
      </c>
      <c r="AG18" s="76" t="s">
        <v>33</v>
      </c>
      <c r="AH18" s="76" t="s">
        <v>115</v>
      </c>
      <c r="AI18" s="76" t="s">
        <v>35</v>
      </c>
      <c r="AJ18" s="76" t="s">
        <v>36</v>
      </c>
      <c r="AK18" s="76" t="s">
        <v>177</v>
      </c>
    </row>
    <row r="19" spans="1:39" x14ac:dyDescent="0.25">
      <c r="A19" s="23" t="s">
        <v>79</v>
      </c>
      <c r="B19" s="24">
        <f>+B31/$B$41</f>
        <v>0.64111599995904922</v>
      </c>
      <c r="C19" s="24">
        <f>+C31/$C$41</f>
        <v>0.82588393481511824</v>
      </c>
      <c r="D19" s="24">
        <f>+D31/D41</f>
        <v>0.87374189835396154</v>
      </c>
      <c r="E19" s="24">
        <f>+E31/$E$41</f>
        <v>0.96760373030914237</v>
      </c>
      <c r="F19" s="24">
        <f>+F31/$F$41</f>
        <v>0.87738861509255295</v>
      </c>
      <c r="G19" s="24">
        <f>+G31/$G$41</f>
        <v>0.27509715820388519</v>
      </c>
      <c r="H19" s="24">
        <f>+H31/$H$41</f>
        <v>0.76616632720688005</v>
      </c>
      <c r="I19" s="24">
        <f>+I31/$I$41</f>
        <v>0.64324342647578825</v>
      </c>
      <c r="J19" s="24">
        <f>+J31/$J$41</f>
        <v>0.54757475644374798</v>
      </c>
      <c r="K19" s="24">
        <f>+K31/$K$41</f>
        <v>0.45556398253139874</v>
      </c>
      <c r="L19" s="24">
        <f>+L31/$L$41</f>
        <v>0.40596929087546274</v>
      </c>
      <c r="M19" s="24">
        <f>+M31/$M$41</f>
        <v>0.42151515043981663</v>
      </c>
      <c r="N19" s="24">
        <f>+N31/$N$41</f>
        <v>0.97417667276841868</v>
      </c>
      <c r="O19" s="24">
        <f>+O31/$O$41</f>
        <v>0.62730412819423531</v>
      </c>
      <c r="P19" s="24">
        <f>+P31/$P$41</f>
        <v>0.56495971855802063</v>
      </c>
      <c r="Q19" s="24">
        <f>+Q31/$Q$41</f>
        <v>0.4428914305138158</v>
      </c>
      <c r="R19" s="24">
        <f>+R31/$R$41</f>
        <v>0.68823690271972904</v>
      </c>
      <c r="S19" s="24">
        <f>+S31/$S$41</f>
        <v>0.75401068774797886</v>
      </c>
      <c r="T19" s="24">
        <f>+T31/$T$41</f>
        <v>0.87835867888383201</v>
      </c>
      <c r="U19" s="24">
        <f>+U31/$U$41</f>
        <v>0.90531010616547258</v>
      </c>
      <c r="V19" s="24">
        <f>+V31/$V$41</f>
        <v>0.66955574813836571</v>
      </c>
      <c r="W19" s="24">
        <f>+W31/$W$41</f>
        <v>0.50408835238591643</v>
      </c>
      <c r="X19" s="24">
        <f>+X31/$X$41</f>
        <v>0.4530299144557538</v>
      </c>
      <c r="Y19" s="24">
        <f>+Y31/$Y$41</f>
        <v>0.7808491719766123</v>
      </c>
      <c r="Z19" s="24">
        <f>+Z31/$Z$41</f>
        <v>0.8085626577295979</v>
      </c>
      <c r="AA19" s="24">
        <f>+AA31/$AA$41</f>
        <v>0.91403896883545355</v>
      </c>
      <c r="AB19" s="24">
        <f>+AB31/$AB$41</f>
        <v>0.13731725586598353</v>
      </c>
      <c r="AC19" s="24">
        <f>+AC31/$AC$41</f>
        <v>0.77573335040921798</v>
      </c>
      <c r="AD19" s="24">
        <f>+AD31/$AD$41</f>
        <v>0</v>
      </c>
      <c r="AE19" s="24">
        <f>+AE31/$AE$41</f>
        <v>0.90563130985280416</v>
      </c>
      <c r="AF19" s="24">
        <f>+AF31/$AF$41</f>
        <v>0.88014903062448091</v>
      </c>
      <c r="AG19" s="24">
        <f>+AG31/$AG$41</f>
        <v>0.63506223555879993</v>
      </c>
      <c r="AH19" s="24">
        <f>+AH31/$AH$41</f>
        <v>0.64205843660794848</v>
      </c>
      <c r="AI19" s="24">
        <f>+AI31/$AI$41</f>
        <v>0.57531243245688701</v>
      </c>
      <c r="AJ19" s="24">
        <f>+AJ31/$AJ$41</f>
        <v>0.75813515451684632</v>
      </c>
      <c r="AK19" s="24">
        <f>+AK31/$AK$41</f>
        <v>0.61382096565946531</v>
      </c>
    </row>
    <row r="20" spans="1:39" x14ac:dyDescent="0.25">
      <c r="A20" s="25" t="s">
        <v>80</v>
      </c>
      <c r="B20" s="26">
        <f t="shared" ref="B19:B28" si="6">+B32/$B$41</f>
        <v>8.7289339360159784E-2</v>
      </c>
      <c r="C20" s="26">
        <f>+C32/$C$41</f>
        <v>5.4902232836275489E-2</v>
      </c>
      <c r="D20" s="26">
        <f t="shared" ref="D20:D28" si="7">+D32/$D$41</f>
        <v>3.518861433260298E-2</v>
      </c>
      <c r="E20" s="26">
        <f>+E32/$E$41</f>
        <v>3.0664020634847845E-3</v>
      </c>
      <c r="F20" s="26">
        <f t="shared" ref="F20:F28" si="8">+F32/$F$41</f>
        <v>2.3700361637934337E-2</v>
      </c>
      <c r="G20" s="26">
        <f t="shared" ref="G20:G28" si="9">+G32/$G$41</f>
        <v>0.18707379527177093</v>
      </c>
      <c r="H20" s="26">
        <f t="shared" ref="H20:H28" si="10">+H32/$H$41</f>
        <v>2.3375697869772758E-2</v>
      </c>
      <c r="I20" s="26">
        <f t="shared" ref="I20:I28" si="11">+I32/$I$41</f>
        <v>0.14159399305201423</v>
      </c>
      <c r="J20" s="26">
        <f>+J32/$J$41</f>
        <v>0.11423123800911231</v>
      </c>
      <c r="K20" s="26">
        <f t="shared" ref="K20:K28" si="12">+K32/$K$41</f>
        <v>0.16382595687428214</v>
      </c>
      <c r="L20" s="26">
        <f t="shared" ref="L20:L28" si="13">+L32/$L$41</f>
        <v>6.8306007005274311E-2</v>
      </c>
      <c r="M20" s="26">
        <f>+M32/$M$41</f>
        <v>0.11453832773921957</v>
      </c>
      <c r="N20" s="26">
        <f t="shared" ref="N20:N28" si="14">+N32/$N$41</f>
        <v>1.4948231585531834E-2</v>
      </c>
      <c r="O20" s="26">
        <f t="shared" ref="O20:O28" si="15">+O32/$O$41</f>
        <v>3.1083921194941931E-2</v>
      </c>
      <c r="P20" s="26">
        <f t="shared" ref="P20:Q28" si="16">+P32/$P$41</f>
        <v>6.4180168611328678E-2</v>
      </c>
      <c r="Q20" s="26">
        <f>+Q32/$Q$41</f>
        <v>3.8894602324845942E-2</v>
      </c>
      <c r="R20" s="26">
        <f t="shared" ref="R20:R28" si="17">+R32/$R$41</f>
        <v>7.8177641148864191E-2</v>
      </c>
      <c r="S20" s="26">
        <f t="shared" ref="S20:S28" si="18">+S32/$S$41</f>
        <v>0.1034840036141504</v>
      </c>
      <c r="T20" s="26">
        <f t="shared" ref="T20:T28" si="19">+T32/$T$41</f>
        <v>3.4553297297053823E-2</v>
      </c>
      <c r="U20" s="26">
        <f t="shared" ref="U20:U28" si="20">+U32/$U$41</f>
        <v>2.0562108499243174E-2</v>
      </c>
      <c r="V20" s="26">
        <f t="shared" ref="V20:V28" si="21">+V32/$V$41</f>
        <v>9.2924512519935068E-2</v>
      </c>
      <c r="W20" s="26">
        <f t="shared" ref="W20:W28" si="22">+W32/$W$41</f>
        <v>0.11250025281091434</v>
      </c>
      <c r="X20" s="26">
        <f t="shared" ref="X20:X28" si="23">+X32/$X$41</f>
        <v>0.11684980634158899</v>
      </c>
      <c r="Y20" s="26">
        <f t="shared" ref="Y20:Y28" si="24">+Y32/$Y$41</f>
        <v>4.5948825343731299E-2</v>
      </c>
      <c r="Z20" s="26">
        <f t="shared" ref="Z20:Z28" si="25">+Z32/$Z$41</f>
        <v>2.2645965245331168E-3</v>
      </c>
      <c r="AA20" s="26">
        <f t="shared" ref="AA20:AA28" si="26">+AA32/$AA$41</f>
        <v>1.0730496509948057E-2</v>
      </c>
      <c r="AB20" s="26">
        <f t="shared" ref="AB20:AB28" si="27">+AB32/$AB$41</f>
        <v>0.16850636065853522</v>
      </c>
      <c r="AC20" s="26">
        <f t="shared" ref="AC20:AC28" si="28">+AC32/$AC$41</f>
        <v>1.9895908856362107E-2</v>
      </c>
      <c r="AD20" s="26">
        <f t="shared" ref="AD20:AD28" si="29">+AD32/$AD$41</f>
        <v>0</v>
      </c>
      <c r="AE20" s="26">
        <f t="shared" ref="AE20:AE28" si="30">+AE32/$AE$41</f>
        <v>6.2824949852979026E-2</v>
      </c>
      <c r="AF20" s="26">
        <f t="shared" ref="AF20:AF28" si="31">+AF32/$AF$41</f>
        <v>2.3197978711405286E-2</v>
      </c>
      <c r="AG20" s="26">
        <f t="shared" ref="AG20:AG28" si="32">+AG32/$AG$41</f>
        <v>7.5796283829217784E-2</v>
      </c>
      <c r="AH20" s="26">
        <f t="shared" ref="AH20:AH28" si="33">+AH32/$AH$41</f>
        <v>8.0373128540483563E-2</v>
      </c>
      <c r="AI20" s="26">
        <f t="shared" ref="AI20:AI28" si="34">+AI32/$AI$41</f>
        <v>6.2350472658261012E-2</v>
      </c>
      <c r="AJ20" s="26">
        <f t="shared" ref="AJ20:AJ28" si="35">+AJ32/$AJ$41</f>
        <v>4.9575799419047245E-2</v>
      </c>
      <c r="AK20" s="26">
        <f t="shared" ref="AK20:AK28" si="36">+AK32/$AK$41</f>
        <v>0.10903148295849638</v>
      </c>
    </row>
    <row r="21" spans="1:39" x14ac:dyDescent="0.25">
      <c r="A21" s="28" t="s">
        <v>82</v>
      </c>
      <c r="B21" s="24">
        <f t="shared" si="6"/>
        <v>0.15880069010793171</v>
      </c>
      <c r="C21" s="24">
        <f>+C33/$C$41</f>
        <v>7.2696551145023561E-2</v>
      </c>
      <c r="D21" s="24">
        <f t="shared" si="7"/>
        <v>1.5936753259134379E-2</v>
      </c>
      <c r="E21" s="24">
        <f>+E33/$E$41</f>
        <v>6.2158852091007367E-3</v>
      </c>
      <c r="F21" s="24">
        <f t="shared" si="8"/>
        <v>2.2669242566730131E-2</v>
      </c>
      <c r="G21" s="24">
        <f t="shared" si="9"/>
        <v>0.1079040048516386</v>
      </c>
      <c r="H21" s="24">
        <f t="shared" si="10"/>
        <v>1.202415045638369E-2</v>
      </c>
      <c r="I21" s="24">
        <f t="shared" si="11"/>
        <v>8.2597846057974517E-2</v>
      </c>
      <c r="J21" s="24">
        <f>+J33/$J$41</f>
        <v>9.7909430117393045E-2</v>
      </c>
      <c r="K21" s="24">
        <f t="shared" si="12"/>
        <v>0.15369139818548472</v>
      </c>
      <c r="L21" s="24">
        <f t="shared" si="13"/>
        <v>4.250967314278415E-2</v>
      </c>
      <c r="M21" s="24">
        <f>+M33/$M$41</f>
        <v>0.11358016088380044</v>
      </c>
      <c r="N21" s="24">
        <f t="shared" si="14"/>
        <v>4.7118509911323672E-3</v>
      </c>
      <c r="O21" s="24">
        <f t="shared" si="15"/>
        <v>6.6042860733088557E-2</v>
      </c>
      <c r="P21" s="24">
        <f t="shared" si="16"/>
        <v>0.20479202861748314</v>
      </c>
      <c r="Q21" s="24">
        <f>+Q33/$Q$41</f>
        <v>0.16749679762799172</v>
      </c>
      <c r="R21" s="24">
        <f t="shared" si="17"/>
        <v>7.7035473821797207E-2</v>
      </c>
      <c r="S21" s="24">
        <f t="shared" si="18"/>
        <v>9.5873364575644035E-2</v>
      </c>
      <c r="T21" s="24">
        <f t="shared" si="19"/>
        <v>3.4288496691453729E-2</v>
      </c>
      <c r="U21" s="24">
        <f t="shared" si="20"/>
        <v>3.4096484987020982E-2</v>
      </c>
      <c r="V21" s="24">
        <f t="shared" si="21"/>
        <v>4.7232725595501582E-2</v>
      </c>
      <c r="W21" s="24">
        <f t="shared" si="22"/>
        <v>0.1186515476441521</v>
      </c>
      <c r="X21" s="24">
        <f t="shared" si="23"/>
        <v>0.11684320771290886</v>
      </c>
      <c r="Y21" s="24">
        <f t="shared" si="24"/>
        <v>6.0036781319085221E-2</v>
      </c>
      <c r="Z21" s="24">
        <f t="shared" si="25"/>
        <v>5.1713473836552245E-3</v>
      </c>
      <c r="AA21" s="24">
        <f t="shared" si="26"/>
        <v>3.0134982812205596E-2</v>
      </c>
      <c r="AB21" s="24">
        <f t="shared" si="27"/>
        <v>0.18089002915167085</v>
      </c>
      <c r="AC21" s="24">
        <f t="shared" si="28"/>
        <v>1.8295435138898721E-2</v>
      </c>
      <c r="AD21" s="24">
        <f t="shared" si="29"/>
        <v>0</v>
      </c>
      <c r="AE21" s="24">
        <f t="shared" si="30"/>
        <v>1.3590447354309405E-2</v>
      </c>
      <c r="AF21" s="24">
        <f t="shared" si="31"/>
        <v>5.2201842888148949E-2</v>
      </c>
      <c r="AG21" s="24">
        <f t="shared" si="32"/>
        <v>8.39357325877675E-2</v>
      </c>
      <c r="AH21" s="24">
        <f t="shared" si="33"/>
        <v>0.14880786401036902</v>
      </c>
      <c r="AI21" s="24">
        <f t="shared" si="34"/>
        <v>9.5367063194095186E-2</v>
      </c>
      <c r="AJ21" s="24">
        <f t="shared" si="35"/>
        <v>7.5070537165763507E-2</v>
      </c>
      <c r="AK21" s="24">
        <f t="shared" si="36"/>
        <v>6.9264937631062312E-2</v>
      </c>
    </row>
    <row r="22" spans="1:39" x14ac:dyDescent="0.25">
      <c r="A22" s="25" t="s">
        <v>85</v>
      </c>
      <c r="B22" s="26">
        <f t="shared" si="6"/>
        <v>6.7612824189738185E-2</v>
      </c>
      <c r="C22" s="26">
        <f>+C34/$C$41</f>
        <v>2.9662501989177071E-2</v>
      </c>
      <c r="D22" s="26">
        <f t="shared" si="7"/>
        <v>2.1406858105457463E-2</v>
      </c>
      <c r="E22" s="26">
        <f>+E34/$E$41</f>
        <v>6.2886464169301763E-3</v>
      </c>
      <c r="F22" s="26">
        <f t="shared" si="8"/>
        <v>1.0714792587054369E-2</v>
      </c>
      <c r="G22" s="26">
        <f t="shared" si="9"/>
        <v>9.1263507084731688E-2</v>
      </c>
      <c r="H22" s="26">
        <f t="shared" si="10"/>
        <v>1.6881389875960592E-2</v>
      </c>
      <c r="I22" s="26">
        <f t="shared" si="11"/>
        <v>4.692099185527817E-2</v>
      </c>
      <c r="J22" s="26">
        <f>+J34/$J$41</f>
        <v>9.0747418628125381E-2</v>
      </c>
      <c r="K22" s="26">
        <f t="shared" si="12"/>
        <v>0.12916062275829479</v>
      </c>
      <c r="L22" s="26">
        <f t="shared" si="13"/>
        <v>7.2746051348752921E-2</v>
      </c>
      <c r="M22" s="26">
        <f>+M34/$M$41</f>
        <v>0.10808173212745104</v>
      </c>
      <c r="N22" s="26">
        <f t="shared" si="14"/>
        <v>6.16324465491732E-3</v>
      </c>
      <c r="O22" s="26">
        <f t="shared" si="15"/>
        <v>8.3154760294618851E-2</v>
      </c>
      <c r="P22" s="26">
        <f t="shared" si="16"/>
        <v>6.0995634306497834E-2</v>
      </c>
      <c r="Q22" s="26">
        <f>+Q34/$Q$41</f>
        <v>0.1403158840588988</v>
      </c>
      <c r="R22" s="26">
        <f t="shared" si="17"/>
        <v>4.8972927166611113E-2</v>
      </c>
      <c r="S22" s="26">
        <f t="shared" si="18"/>
        <v>3.8526234611419088E-2</v>
      </c>
      <c r="T22" s="26">
        <f t="shared" si="19"/>
        <v>3.1291709680735691E-2</v>
      </c>
      <c r="U22" s="26">
        <f t="shared" si="20"/>
        <v>1.7754425274432085E-2</v>
      </c>
      <c r="V22" s="26">
        <f t="shared" si="21"/>
        <v>7.024146168697476E-2</v>
      </c>
      <c r="W22" s="26">
        <f t="shared" si="22"/>
        <v>8.7159623366747319E-2</v>
      </c>
      <c r="X22" s="26">
        <f t="shared" si="23"/>
        <v>0.13301266094151695</v>
      </c>
      <c r="Y22" s="26">
        <f t="shared" si="24"/>
        <v>3.4910670130435861E-2</v>
      </c>
      <c r="Z22" s="26">
        <f t="shared" si="25"/>
        <v>5.0326144041167045E-2</v>
      </c>
      <c r="AA22" s="26">
        <f t="shared" si="26"/>
        <v>1.0792324041653489E-2</v>
      </c>
      <c r="AB22" s="26">
        <f t="shared" si="27"/>
        <v>0.28093054244643834</v>
      </c>
      <c r="AC22" s="26">
        <f t="shared" si="28"/>
        <v>2.0243088046683993E-2</v>
      </c>
      <c r="AD22" s="26">
        <f t="shared" si="29"/>
        <v>0</v>
      </c>
      <c r="AE22" s="26">
        <f t="shared" si="30"/>
        <v>1.3276781759865779E-2</v>
      </c>
      <c r="AF22" s="26">
        <f t="shared" si="31"/>
        <v>1.565856966185444E-2</v>
      </c>
      <c r="AG22" s="26">
        <f t="shared" si="32"/>
        <v>8.787309289037358E-2</v>
      </c>
      <c r="AH22" s="26">
        <f t="shared" si="33"/>
        <v>6.8213548291344739E-2</v>
      </c>
      <c r="AI22" s="26">
        <f t="shared" si="34"/>
        <v>8.110187140309405E-2</v>
      </c>
      <c r="AJ22" s="26">
        <f t="shared" si="35"/>
        <v>4.4723821500621617E-2</v>
      </c>
      <c r="AK22" s="26">
        <f t="shared" si="36"/>
        <v>7.948032748760446E-2</v>
      </c>
    </row>
    <row r="23" spans="1:39" x14ac:dyDescent="0.25">
      <c r="A23" s="28" t="s">
        <v>86</v>
      </c>
      <c r="B23" s="24">
        <f t="shared" si="6"/>
        <v>1.1908083151409801E-2</v>
      </c>
      <c r="C23" s="24">
        <f>+C35/$C$41</f>
        <v>4.3031935458183916E-3</v>
      </c>
      <c r="D23" s="24">
        <f t="shared" si="7"/>
        <v>1.2233352204247323E-2</v>
      </c>
      <c r="E23" s="24">
        <f>+E35/$E$41</f>
        <v>3.0578332308490055E-3</v>
      </c>
      <c r="F23" s="24">
        <f t="shared" si="8"/>
        <v>1.0138849789740117E-2</v>
      </c>
      <c r="G23" s="24">
        <f t="shared" si="9"/>
        <v>1.9543853704157559E-2</v>
      </c>
      <c r="H23" s="24">
        <f t="shared" si="10"/>
        <v>2.8706306655313131E-2</v>
      </c>
      <c r="I23" s="24">
        <f t="shared" si="11"/>
        <v>2.0019411044510025E-2</v>
      </c>
      <c r="J23" s="24">
        <f>+J35/$J$41</f>
        <v>3.3206087564159291E-2</v>
      </c>
      <c r="K23" s="24">
        <f t="shared" si="12"/>
        <v>2.6164127474950529E-2</v>
      </c>
      <c r="L23" s="24">
        <f t="shared" si="13"/>
        <v>5.127086533341977E-2</v>
      </c>
      <c r="M23" s="24">
        <f>+M35/$M$41</f>
        <v>0.11191544453706405</v>
      </c>
      <c r="N23" s="24">
        <f t="shared" si="14"/>
        <v>0</v>
      </c>
      <c r="O23" s="24">
        <f t="shared" si="15"/>
        <v>5.3878435810510335E-2</v>
      </c>
      <c r="P23" s="24">
        <f t="shared" si="16"/>
        <v>5.3617637074502046E-2</v>
      </c>
      <c r="Q23" s="24">
        <f>+Q35/$Q$41</f>
        <v>5.8632180340863531E-2</v>
      </c>
      <c r="R23" s="24">
        <f t="shared" si="17"/>
        <v>2.144620358587775E-2</v>
      </c>
      <c r="S23" s="24">
        <f t="shared" si="18"/>
        <v>7.4250208871041454E-3</v>
      </c>
      <c r="T23" s="24">
        <f t="shared" si="19"/>
        <v>1.1569251795239624E-3</v>
      </c>
      <c r="U23" s="24">
        <f t="shared" si="20"/>
        <v>5.7388589512363383E-3</v>
      </c>
      <c r="V23" s="24">
        <f t="shared" si="21"/>
        <v>5.0173724153155234E-2</v>
      </c>
      <c r="W23" s="24">
        <f t="shared" si="22"/>
        <v>4.0964155837801774E-2</v>
      </c>
      <c r="X23" s="24">
        <f t="shared" si="23"/>
        <v>9.1633072399099472E-2</v>
      </c>
      <c r="Y23" s="24">
        <f t="shared" si="24"/>
        <v>1.3831538637156247E-2</v>
      </c>
      <c r="Z23" s="24">
        <f t="shared" si="25"/>
        <v>0.12840990129090937</v>
      </c>
      <c r="AA23" s="24">
        <f t="shared" si="26"/>
        <v>1.1074863967649853E-2</v>
      </c>
      <c r="AB23" s="24">
        <f t="shared" si="27"/>
        <v>7.9290237106622197E-2</v>
      </c>
      <c r="AC23" s="24">
        <f t="shared" si="28"/>
        <v>1.3496604315831192E-2</v>
      </c>
      <c r="AD23" s="24">
        <f t="shared" si="29"/>
        <v>0</v>
      </c>
      <c r="AE23" s="24">
        <f t="shared" si="30"/>
        <v>2.5841589142395135E-3</v>
      </c>
      <c r="AF23" s="24">
        <f t="shared" si="31"/>
        <v>1.1952190364189954E-2</v>
      </c>
      <c r="AG23" s="24">
        <f t="shared" si="32"/>
        <v>2.4383692588003224E-2</v>
      </c>
      <c r="AH23" s="24">
        <f t="shared" si="33"/>
        <v>2.4020753788335059E-2</v>
      </c>
      <c r="AI23" s="24">
        <f t="shared" si="34"/>
        <v>5.961253120594593E-2</v>
      </c>
      <c r="AJ23" s="24">
        <f t="shared" si="35"/>
        <v>1.8745095845958373E-2</v>
      </c>
      <c r="AK23" s="24">
        <f t="shared" si="36"/>
        <v>4.65475424095309E-2</v>
      </c>
    </row>
    <row r="24" spans="1:39" x14ac:dyDescent="0.25">
      <c r="A24" s="25" t="s">
        <v>87</v>
      </c>
      <c r="B24" s="26">
        <f t="shared" si="6"/>
        <v>5.0968538970537431E-3</v>
      </c>
      <c r="C24" s="26">
        <f>+C36/$C$41</f>
        <v>4.2380176301017583E-3</v>
      </c>
      <c r="D24" s="26">
        <f t="shared" si="7"/>
        <v>1.5194807982620299E-2</v>
      </c>
      <c r="E24" s="26">
        <f>+E36/$E$41</f>
        <v>5.5522453613576156E-3</v>
      </c>
      <c r="F24" s="26">
        <f t="shared" si="8"/>
        <v>9.5137489197097825E-4</v>
      </c>
      <c r="G24" s="26">
        <f t="shared" si="9"/>
        <v>1.7828989418037809E-2</v>
      </c>
      <c r="H24" s="26">
        <f t="shared" si="10"/>
        <v>5.6141094378441211E-3</v>
      </c>
      <c r="I24" s="26">
        <f t="shared" si="11"/>
        <v>1.7038888803357237E-2</v>
      </c>
      <c r="J24" s="26">
        <f>+J36/$J$41</f>
        <v>1.5044644430110695E-2</v>
      </c>
      <c r="K24" s="26">
        <f t="shared" si="12"/>
        <v>1.141271180174702E-2</v>
      </c>
      <c r="L24" s="26">
        <f t="shared" si="13"/>
        <v>4.0612199744285545E-2</v>
      </c>
      <c r="M24" s="26">
        <f>+M36/$M$41</f>
        <v>7.0262345478527471E-2</v>
      </c>
      <c r="N24" s="26">
        <f t="shared" si="14"/>
        <v>0</v>
      </c>
      <c r="O24" s="26">
        <f t="shared" si="15"/>
        <v>4.6951754776858763E-2</v>
      </c>
      <c r="P24" s="26">
        <f t="shared" si="16"/>
        <v>5.1227145317025172E-2</v>
      </c>
      <c r="Q24" s="26">
        <f>+Q36/$Q$41</f>
        <v>1.5152788177395011E-2</v>
      </c>
      <c r="R24" s="26">
        <f t="shared" si="17"/>
        <v>1.7473035385050684E-2</v>
      </c>
      <c r="S24" s="26">
        <f t="shared" si="18"/>
        <v>0</v>
      </c>
      <c r="T24" s="26">
        <f t="shared" si="19"/>
        <v>3.4354610588823941E-3</v>
      </c>
      <c r="U24" s="26">
        <f t="shared" si="20"/>
        <v>4.7039950604970595E-3</v>
      </c>
      <c r="V24" s="26">
        <f t="shared" si="21"/>
        <v>3.0869472824067525E-2</v>
      </c>
      <c r="W24" s="26">
        <f t="shared" si="22"/>
        <v>3.8254958006926541E-2</v>
      </c>
      <c r="X24" s="26">
        <f t="shared" si="23"/>
        <v>4.0787444530146204E-2</v>
      </c>
      <c r="Y24" s="26">
        <f t="shared" si="24"/>
        <v>1.1251718051593021E-2</v>
      </c>
      <c r="Z24" s="26">
        <f t="shared" si="25"/>
        <v>1.4699033848271838E-3</v>
      </c>
      <c r="AA24" s="26">
        <f t="shared" si="26"/>
        <v>2.7157885013324298E-3</v>
      </c>
      <c r="AB24" s="26">
        <f t="shared" si="27"/>
        <v>3.4723329737857557E-2</v>
      </c>
      <c r="AC24" s="26">
        <f t="shared" si="28"/>
        <v>1.3819472855270574E-2</v>
      </c>
      <c r="AD24" s="26">
        <f t="shared" si="29"/>
        <v>0</v>
      </c>
      <c r="AE24" s="26">
        <f t="shared" si="30"/>
        <v>7.3948607911945505E-4</v>
      </c>
      <c r="AF24" s="26">
        <f t="shared" si="31"/>
        <v>3.2175646481999746E-3</v>
      </c>
      <c r="AG24" s="26">
        <f t="shared" si="32"/>
        <v>9.5847208875261113E-3</v>
      </c>
      <c r="AH24" s="26">
        <f t="shared" si="33"/>
        <v>1.0019123497157908E-2</v>
      </c>
      <c r="AI24" s="26">
        <f t="shared" si="34"/>
        <v>1.2235103021125043E-2</v>
      </c>
      <c r="AJ24" s="26">
        <f t="shared" si="35"/>
        <v>8.1471744588318996E-3</v>
      </c>
      <c r="AK24" s="26">
        <f t="shared" si="36"/>
        <v>3.4924446909555443E-2</v>
      </c>
    </row>
    <row r="25" spans="1:39" x14ac:dyDescent="0.25">
      <c r="A25" s="28" t="s">
        <v>81</v>
      </c>
      <c r="B25" s="24">
        <f t="shared" si="6"/>
        <v>1.4345156136044753E-2</v>
      </c>
      <c r="C25" s="24">
        <f>+C37/$C$41</f>
        <v>4.2555993174808486E-3</v>
      </c>
      <c r="D25" s="24">
        <f t="shared" si="7"/>
        <v>6.2230097847938114E-3</v>
      </c>
      <c r="E25" s="24">
        <f>+E37/$E$41</f>
        <v>2.1140612460640289E-3</v>
      </c>
      <c r="F25" s="24">
        <f t="shared" si="8"/>
        <v>1.1820624879780351E-2</v>
      </c>
      <c r="G25" s="24">
        <f t="shared" si="9"/>
        <v>3.2226084273390937E-2</v>
      </c>
      <c r="H25" s="24">
        <f t="shared" si="10"/>
        <v>4.4027405646383189E-2</v>
      </c>
      <c r="I25" s="24">
        <f t="shared" si="11"/>
        <v>1.2143875424712519E-2</v>
      </c>
      <c r="J25" s="24">
        <f>+J37/$J$41</f>
        <v>4.3982463312703272E-2</v>
      </c>
      <c r="K25" s="24">
        <f t="shared" si="12"/>
        <v>1.5170889325716887E-2</v>
      </c>
      <c r="L25" s="24">
        <f t="shared" si="13"/>
        <v>7.8380216839486441E-2</v>
      </c>
      <c r="M25" s="24">
        <f>+M37/$M$41</f>
        <v>3.5836688479073939E-2</v>
      </c>
      <c r="N25" s="24">
        <f t="shared" si="14"/>
        <v>0</v>
      </c>
      <c r="O25" s="24">
        <f t="shared" si="15"/>
        <v>7.5424755489766848E-2</v>
      </c>
      <c r="P25" s="24">
        <f t="shared" si="16"/>
        <v>0</v>
      </c>
      <c r="Q25" s="24">
        <f>+Q37/$Q$41</f>
        <v>0.13071363667317509</v>
      </c>
      <c r="R25" s="24">
        <f t="shared" si="17"/>
        <v>1.7556194039491702E-2</v>
      </c>
      <c r="S25" s="24">
        <f t="shared" si="18"/>
        <v>6.8068856370343965E-4</v>
      </c>
      <c r="T25" s="24">
        <f t="shared" si="19"/>
        <v>3.2819822287345301E-3</v>
      </c>
      <c r="U25" s="24">
        <f t="shared" si="20"/>
        <v>6.9693322070350566E-3</v>
      </c>
      <c r="V25" s="24">
        <f t="shared" si="21"/>
        <v>3.9002355082000062E-2</v>
      </c>
      <c r="W25" s="24">
        <f t="shared" si="22"/>
        <v>9.381701443732729E-2</v>
      </c>
      <c r="X25" s="24">
        <f t="shared" si="23"/>
        <v>4.0284513315789527E-2</v>
      </c>
      <c r="Y25" s="24">
        <f t="shared" si="24"/>
        <v>1.3873065477872792E-2</v>
      </c>
      <c r="Z25" s="24">
        <f t="shared" si="25"/>
        <v>1.0821279959632157E-4</v>
      </c>
      <c r="AA25" s="24">
        <f t="shared" si="26"/>
        <v>6.3834400053537649E-3</v>
      </c>
      <c r="AB25" s="24">
        <f t="shared" si="27"/>
        <v>3.4826079588026859E-2</v>
      </c>
      <c r="AC25" s="24">
        <f t="shared" si="28"/>
        <v>3.1056252645553051E-2</v>
      </c>
      <c r="AD25" s="24">
        <f t="shared" si="29"/>
        <v>0</v>
      </c>
      <c r="AE25" s="24">
        <f t="shared" si="30"/>
        <v>7.1424556882658497E-4</v>
      </c>
      <c r="AF25" s="24">
        <f t="shared" si="31"/>
        <v>1.3558634373655796E-2</v>
      </c>
      <c r="AG25" s="24">
        <f t="shared" si="32"/>
        <v>1.4338065216712043E-2</v>
      </c>
      <c r="AH25" s="24">
        <f t="shared" si="33"/>
        <v>1.2100430350122933E-2</v>
      </c>
      <c r="AI25" s="24">
        <f t="shared" si="34"/>
        <v>2.5216984679441088E-2</v>
      </c>
      <c r="AJ25" s="24">
        <f t="shared" si="35"/>
        <v>1.8111036698923305E-2</v>
      </c>
      <c r="AK25" s="24">
        <f t="shared" si="36"/>
        <v>4.6930296944285306E-2</v>
      </c>
    </row>
    <row r="26" spans="1:39" x14ac:dyDescent="0.25">
      <c r="A26" s="25" t="s">
        <v>83</v>
      </c>
      <c r="B26" s="26">
        <f t="shared" si="6"/>
        <v>4.548842772833823E-3</v>
      </c>
      <c r="C26" s="26">
        <f>+C38/$C$41</f>
        <v>1.8728292935824438E-3</v>
      </c>
      <c r="D26" s="26">
        <f t="shared" si="7"/>
        <v>4.4528935586073976E-3</v>
      </c>
      <c r="E26" s="26">
        <f>+E38/$E$41</f>
        <v>4.4109266634707113E-4</v>
      </c>
      <c r="F26" s="26">
        <f t="shared" si="8"/>
        <v>6.0241079664905177E-3</v>
      </c>
      <c r="G26" s="26">
        <f t="shared" si="9"/>
        <v>3.8356707124255637E-2</v>
      </c>
      <c r="H26" s="26">
        <f t="shared" si="10"/>
        <v>3.615742492688289E-2</v>
      </c>
      <c r="I26" s="26">
        <f t="shared" si="11"/>
        <v>1.0841752974133567E-2</v>
      </c>
      <c r="J26" s="26">
        <f>+J38/$J$41</f>
        <v>2.2151590210429655E-2</v>
      </c>
      <c r="K26" s="26">
        <f t="shared" si="12"/>
        <v>1.0950287288499436E-2</v>
      </c>
      <c r="L26" s="26">
        <f t="shared" si="13"/>
        <v>5.173525223119145E-2</v>
      </c>
      <c r="M26" s="26">
        <f>+M38/$M$41</f>
        <v>1.6694843148796049E-2</v>
      </c>
      <c r="N26" s="26">
        <f t="shared" si="14"/>
        <v>0</v>
      </c>
      <c r="O26" s="26">
        <f t="shared" si="15"/>
        <v>6.9489027629802431E-3</v>
      </c>
      <c r="P26" s="26">
        <f t="shared" si="16"/>
        <v>0</v>
      </c>
      <c r="Q26" s="26">
        <f>+Q38/$Q$41</f>
        <v>2.7997108323807775E-3</v>
      </c>
      <c r="R26" s="26">
        <f t="shared" si="17"/>
        <v>9.423748230390697E-3</v>
      </c>
      <c r="S26" s="26">
        <f t="shared" si="18"/>
        <v>0</v>
      </c>
      <c r="T26" s="26">
        <f t="shared" si="19"/>
        <v>3.7178476988728323E-3</v>
      </c>
      <c r="U26" s="26">
        <f t="shared" si="20"/>
        <v>2.2434516551408071E-3</v>
      </c>
      <c r="V26" s="26">
        <f t="shared" si="21"/>
        <v>0</v>
      </c>
      <c r="W26" s="26">
        <f t="shared" si="22"/>
        <v>4.56409551021423E-3</v>
      </c>
      <c r="X26" s="26">
        <f t="shared" si="23"/>
        <v>6.7354429534018326E-3</v>
      </c>
      <c r="Y26" s="26">
        <f t="shared" si="24"/>
        <v>5.4514230226932608E-3</v>
      </c>
      <c r="Z26" s="26">
        <f t="shared" si="25"/>
        <v>2.1598685177117756E-4</v>
      </c>
      <c r="AA26" s="26">
        <f t="shared" si="26"/>
        <v>3.1598769563631981E-3</v>
      </c>
      <c r="AB26" s="26">
        <f t="shared" si="27"/>
        <v>4.2035783090756521E-2</v>
      </c>
      <c r="AC26" s="26">
        <f t="shared" si="28"/>
        <v>2.631569448873794E-2</v>
      </c>
      <c r="AD26" s="26">
        <f t="shared" si="29"/>
        <v>0</v>
      </c>
      <c r="AE26" s="26">
        <f t="shared" si="30"/>
        <v>2.0255507677624233E-4</v>
      </c>
      <c r="AF26" s="26">
        <f t="shared" si="31"/>
        <v>6.4042493656711505E-5</v>
      </c>
      <c r="AG26" s="26">
        <f t="shared" si="32"/>
        <v>2.075110756996881E-2</v>
      </c>
      <c r="AH26" s="26">
        <f t="shared" si="33"/>
        <v>5.3710939376018776E-3</v>
      </c>
      <c r="AI26" s="26">
        <f t="shared" si="34"/>
        <v>1.6458418712492397E-2</v>
      </c>
      <c r="AJ26" s="26">
        <f t="shared" si="35"/>
        <v>2.7491380394007576E-2</v>
      </c>
      <c r="AK26" s="26">
        <f t="shared" si="36"/>
        <v>0</v>
      </c>
    </row>
    <row r="27" spans="1:39" x14ac:dyDescent="0.25">
      <c r="A27" s="28" t="s">
        <v>84</v>
      </c>
      <c r="B27" s="24">
        <f t="shared" si="6"/>
        <v>9.0394711592751333E-3</v>
      </c>
      <c r="C27" s="24">
        <f>+C39/$C$41</f>
        <v>2.1851394274222131E-3</v>
      </c>
      <c r="D27" s="24">
        <f t="shared" si="7"/>
        <v>1.5621812418574813E-2</v>
      </c>
      <c r="E27" s="24">
        <f>+E39/$E$41</f>
        <v>1.4115467217905111E-3</v>
      </c>
      <c r="F27" s="24">
        <f t="shared" si="8"/>
        <v>1.7897346473701895E-2</v>
      </c>
      <c r="G27" s="24">
        <f t="shared" si="9"/>
        <v>8.8081055726575833E-2</v>
      </c>
      <c r="H27" s="24">
        <f t="shared" si="10"/>
        <v>1.6434631454912065E-2</v>
      </c>
      <c r="I27" s="24">
        <f t="shared" si="11"/>
        <v>1.8955547965753012E-2</v>
      </c>
      <c r="J27" s="24">
        <f>+J39/$J$41</f>
        <v>3.5152371284218484E-2</v>
      </c>
      <c r="K27" s="24">
        <f t="shared" si="12"/>
        <v>1.6710272136773934E-2</v>
      </c>
      <c r="L27" s="24">
        <f t="shared" si="13"/>
        <v>6.6012714506034215E-2</v>
      </c>
      <c r="M27" s="24">
        <f>+M39/$M$41</f>
        <v>7.4933402227065782E-3</v>
      </c>
      <c r="N27" s="24">
        <f t="shared" si="14"/>
        <v>0</v>
      </c>
      <c r="O27" s="24">
        <f t="shared" si="15"/>
        <v>9.2094426990092567E-3</v>
      </c>
      <c r="P27" s="24">
        <f t="shared" si="16"/>
        <v>2.2766751514230495E-4</v>
      </c>
      <c r="Q27" s="24">
        <f>+Q39/$Q$41</f>
        <v>0</v>
      </c>
      <c r="R27" s="24">
        <f t="shared" si="17"/>
        <v>1.8062133914489513E-2</v>
      </c>
      <c r="S27" s="24">
        <f t="shared" si="18"/>
        <v>0</v>
      </c>
      <c r="T27" s="24">
        <f t="shared" si="19"/>
        <v>5.361694372184516E-3</v>
      </c>
      <c r="U27" s="24">
        <f t="shared" si="20"/>
        <v>2.6212371999219087E-3</v>
      </c>
      <c r="V27" s="24">
        <f t="shared" si="21"/>
        <v>0</v>
      </c>
      <c r="W27" s="24">
        <f t="shared" si="22"/>
        <v>0</v>
      </c>
      <c r="X27" s="24">
        <f t="shared" si="23"/>
        <v>5.8718752799758963E-4</v>
      </c>
      <c r="Y27" s="24">
        <f t="shared" si="24"/>
        <v>1.5953463692269396E-2</v>
      </c>
      <c r="Z27" s="24">
        <f t="shared" si="25"/>
        <v>1.9945602064852316E-4</v>
      </c>
      <c r="AA27" s="24">
        <f t="shared" si="26"/>
        <v>9.8115729528417996E-3</v>
      </c>
      <c r="AB27" s="24">
        <f t="shared" si="27"/>
        <v>4.1029996083741069E-2</v>
      </c>
      <c r="AC27" s="24">
        <f t="shared" si="28"/>
        <v>6.1135925875530663E-2</v>
      </c>
      <c r="AD27" s="24">
        <f t="shared" si="29"/>
        <v>0</v>
      </c>
      <c r="AE27" s="24">
        <f t="shared" si="30"/>
        <v>4.3606554107976315E-4</v>
      </c>
      <c r="AF27" s="24">
        <f t="shared" si="31"/>
        <v>1.4623440797220078E-7</v>
      </c>
      <c r="AG27" s="24">
        <f t="shared" si="32"/>
        <v>2.207639648980771E-2</v>
      </c>
      <c r="AH27" s="24">
        <f t="shared" si="33"/>
        <v>9.0356209766363372E-3</v>
      </c>
      <c r="AI27" s="24">
        <f t="shared" si="34"/>
        <v>3.5647120592558777E-2</v>
      </c>
      <c r="AJ27" s="24">
        <f t="shared" si="35"/>
        <v>0</v>
      </c>
      <c r="AK27" s="24">
        <f t="shared" si="36"/>
        <v>0</v>
      </c>
    </row>
    <row r="28" spans="1:39" x14ac:dyDescent="0.25">
      <c r="A28" s="25" t="s">
        <v>88</v>
      </c>
      <c r="B28" s="26">
        <f t="shared" si="6"/>
        <v>2.4273926650385266E-4</v>
      </c>
      <c r="C28" s="26">
        <f>+C40/$C$41</f>
        <v>0</v>
      </c>
      <c r="D28" s="26">
        <f t="shared" si="7"/>
        <v>0</v>
      </c>
      <c r="E28" s="26">
        <f>+E40/$E$41</f>
        <v>4.2485567749338156E-3</v>
      </c>
      <c r="F28" s="26">
        <f t="shared" si="8"/>
        <v>1.8694684114044395E-2</v>
      </c>
      <c r="G28" s="26">
        <f t="shared" si="9"/>
        <v>0.14262484434155556</v>
      </c>
      <c r="H28" s="26">
        <f t="shared" si="10"/>
        <v>5.0612556469667454E-2</v>
      </c>
      <c r="I28" s="26">
        <f t="shared" si="11"/>
        <v>6.6442663464786021E-3</v>
      </c>
      <c r="J28" s="26">
        <f>+J40/$J$41</f>
        <v>0</v>
      </c>
      <c r="K28" s="26">
        <f t="shared" si="12"/>
        <v>1.7349751622851857E-2</v>
      </c>
      <c r="L28" s="26">
        <f t="shared" si="13"/>
        <v>0.12245772897330823</v>
      </c>
      <c r="M28" s="26">
        <f>+M40/$M$41</f>
        <v>8.1966943544062524E-5</v>
      </c>
      <c r="N28" s="26">
        <f t="shared" si="14"/>
        <v>0</v>
      </c>
      <c r="O28" s="26">
        <f t="shared" si="15"/>
        <v>1.0380439900356956E-6</v>
      </c>
      <c r="P28" s="26">
        <f t="shared" si="16"/>
        <v>0</v>
      </c>
      <c r="Q28" s="26">
        <f>+Q40/$Q$41</f>
        <v>3.102969450633276E-3</v>
      </c>
      <c r="R28" s="26">
        <f t="shared" si="17"/>
        <v>2.3615739987697983E-2</v>
      </c>
      <c r="S28" s="26">
        <f t="shared" si="18"/>
        <v>0</v>
      </c>
      <c r="T28" s="26">
        <f t="shared" si="19"/>
        <v>4.5539069087265367E-3</v>
      </c>
      <c r="U28" s="26">
        <f t="shared" si="20"/>
        <v>0</v>
      </c>
      <c r="V28" s="26">
        <f t="shared" si="21"/>
        <v>0</v>
      </c>
      <c r="W28" s="26">
        <f t="shared" si="22"/>
        <v>0</v>
      </c>
      <c r="X28" s="26">
        <f t="shared" si="23"/>
        <v>2.3674982179663426E-4</v>
      </c>
      <c r="Y28" s="26">
        <f t="shared" si="24"/>
        <v>1.7893342348550535E-2</v>
      </c>
      <c r="Z28" s="26">
        <f t="shared" si="25"/>
        <v>3.2717939732941435E-3</v>
      </c>
      <c r="AA28" s="26">
        <f t="shared" si="26"/>
        <v>1.1576854171983818E-3</v>
      </c>
      <c r="AB28" s="26">
        <f t="shared" si="27"/>
        <v>4.5038627036782833E-4</v>
      </c>
      <c r="AC28" s="26">
        <f t="shared" si="28"/>
        <v>2.0008267367913859E-2</v>
      </c>
      <c r="AD28" s="26">
        <f t="shared" si="29"/>
        <v>1</v>
      </c>
      <c r="AE28" s="26">
        <f t="shared" si="30"/>
        <v>0</v>
      </c>
      <c r="AF28" s="26">
        <f t="shared" si="31"/>
        <v>0</v>
      </c>
      <c r="AG28" s="26">
        <f t="shared" si="32"/>
        <v>2.6198672381823277E-2</v>
      </c>
      <c r="AH28" s="26">
        <f t="shared" si="33"/>
        <v>0</v>
      </c>
      <c r="AI28" s="26">
        <f t="shared" si="34"/>
        <v>3.6698002076099211E-2</v>
      </c>
      <c r="AJ28" s="26">
        <f t="shared" si="35"/>
        <v>0</v>
      </c>
      <c r="AK28" s="26">
        <f t="shared" si="36"/>
        <v>0</v>
      </c>
    </row>
    <row r="30" spans="1:39" ht="25.5" x14ac:dyDescent="0.25">
      <c r="A30" s="50" t="s">
        <v>137</v>
      </c>
      <c r="B30" s="76" t="s">
        <v>2</v>
      </c>
      <c r="C30" s="76" t="s">
        <v>1</v>
      </c>
      <c r="D30" s="76" t="s">
        <v>3</v>
      </c>
      <c r="E30" s="76" t="s">
        <v>4</v>
      </c>
      <c r="F30" s="76" t="s">
        <v>172</v>
      </c>
      <c r="G30" s="76" t="s">
        <v>6</v>
      </c>
      <c r="H30" s="76" t="s">
        <v>8</v>
      </c>
      <c r="I30" s="76" t="s">
        <v>9</v>
      </c>
      <c r="J30" s="76" t="s">
        <v>10</v>
      </c>
      <c r="K30" s="76" t="s">
        <v>11</v>
      </c>
      <c r="L30" s="76" t="s">
        <v>173</v>
      </c>
      <c r="M30" s="76" t="s">
        <v>13</v>
      </c>
      <c r="N30" s="76" t="s">
        <v>14</v>
      </c>
      <c r="O30" s="76" t="s">
        <v>15</v>
      </c>
      <c r="P30" s="76" t="s">
        <v>16</v>
      </c>
      <c r="Q30" s="76" t="s">
        <v>17</v>
      </c>
      <c r="R30" s="76" t="s">
        <v>18</v>
      </c>
      <c r="S30" s="76" t="s">
        <v>19</v>
      </c>
      <c r="T30" s="76" t="s">
        <v>135</v>
      </c>
      <c r="U30" s="76" t="s">
        <v>174</v>
      </c>
      <c r="V30" s="76" t="s">
        <v>175</v>
      </c>
      <c r="W30" s="76" t="s">
        <v>113</v>
      </c>
      <c r="X30" s="76" t="s">
        <v>24</v>
      </c>
      <c r="Y30" s="76" t="s">
        <v>176</v>
      </c>
      <c r="Z30" s="76" t="s">
        <v>138</v>
      </c>
      <c r="AA30" s="76" t="s">
        <v>139</v>
      </c>
      <c r="AB30" s="76" t="s">
        <v>28</v>
      </c>
      <c r="AC30" s="76" t="s">
        <v>78</v>
      </c>
      <c r="AD30" s="76" t="s">
        <v>114</v>
      </c>
      <c r="AE30" s="76" t="s">
        <v>140</v>
      </c>
      <c r="AF30" s="76" t="s">
        <v>32</v>
      </c>
      <c r="AG30" s="76" t="s">
        <v>33</v>
      </c>
      <c r="AH30" s="76" t="s">
        <v>115</v>
      </c>
      <c r="AI30" s="76" t="s">
        <v>35</v>
      </c>
      <c r="AJ30" s="76" t="s">
        <v>36</v>
      </c>
      <c r="AK30" s="76" t="s">
        <v>177</v>
      </c>
    </row>
    <row r="31" spans="1:39" x14ac:dyDescent="0.25">
      <c r="A31" s="51" t="s">
        <v>79</v>
      </c>
      <c r="B31" s="52">
        <v>36830500.810000002</v>
      </c>
      <c r="C31" s="52">
        <v>74801539.828550026</v>
      </c>
      <c r="D31" s="52">
        <v>46239727.868550003</v>
      </c>
      <c r="E31" s="52">
        <v>254444438.59999999</v>
      </c>
      <c r="F31" s="52">
        <v>42120588.260000013</v>
      </c>
      <c r="G31" s="52">
        <v>13696495.109999999</v>
      </c>
      <c r="H31" s="52">
        <v>12556504.839999991</v>
      </c>
      <c r="I31" s="52">
        <v>50165290.240000032</v>
      </c>
      <c r="J31" s="52">
        <v>99747415.470000193</v>
      </c>
      <c r="K31" s="52">
        <v>37779975.36999999</v>
      </c>
      <c r="L31" s="52">
        <v>78481707.870000005</v>
      </c>
      <c r="M31" s="52">
        <v>6002122.3399999999</v>
      </c>
      <c r="N31" s="52">
        <v>34232922.10769999</v>
      </c>
      <c r="O31" s="52">
        <v>64488482.624099955</v>
      </c>
      <c r="P31" s="52">
        <v>26186777.969999999</v>
      </c>
      <c r="Q31" s="52">
        <v>40011916.549999997</v>
      </c>
      <c r="R31" s="52">
        <v>47899199.939999998</v>
      </c>
      <c r="S31" s="52">
        <v>8899868.2699999996</v>
      </c>
      <c r="T31" s="52">
        <v>17948230.07</v>
      </c>
      <c r="U31" s="52">
        <v>741058175.76999998</v>
      </c>
      <c r="V31" s="52">
        <v>393386596.95999974</v>
      </c>
      <c r="W31" s="52">
        <v>864744379.78999996</v>
      </c>
      <c r="X31" s="52">
        <v>567586633.61999977</v>
      </c>
      <c r="Y31" s="52">
        <v>48215698.660000019</v>
      </c>
      <c r="Z31" s="52">
        <v>574962840.22000003</v>
      </c>
      <c r="AA31" s="52">
        <v>446548850.51999998</v>
      </c>
      <c r="AB31" s="52">
        <v>2077389.2599999998</v>
      </c>
      <c r="AC31" s="52">
        <v>32244243.66</v>
      </c>
      <c r="AD31" s="78">
        <v>0</v>
      </c>
      <c r="AE31" s="52">
        <v>741346857.91999996</v>
      </c>
      <c r="AF31" s="52">
        <v>582314517.44999993</v>
      </c>
      <c r="AG31" s="52">
        <v>14653624.15</v>
      </c>
      <c r="AH31" s="52">
        <v>192600663.16374999</v>
      </c>
      <c r="AI31" s="52">
        <v>7860858.5300000003</v>
      </c>
      <c r="AJ31" s="52">
        <v>98878457.189999998</v>
      </c>
      <c r="AK31" s="52">
        <v>739101944.54999995</v>
      </c>
    </row>
    <row r="32" spans="1:39" x14ac:dyDescent="0.25">
      <c r="A32" s="53" t="s">
        <v>80</v>
      </c>
      <c r="B32" s="54">
        <v>5014552.88</v>
      </c>
      <c r="C32" s="54">
        <v>4972577.1177499983</v>
      </c>
      <c r="D32" s="54">
        <v>1862234.0921</v>
      </c>
      <c r="E32" s="54">
        <v>806351.73999999987</v>
      </c>
      <c r="F32" s="54">
        <v>1137777.67</v>
      </c>
      <c r="G32" s="54">
        <v>9314001.4199999999</v>
      </c>
      <c r="H32" s="54">
        <v>383098.36</v>
      </c>
      <c r="I32" s="54">
        <v>11042637.150000013</v>
      </c>
      <c r="J32" s="54">
        <v>20808612.199999999</v>
      </c>
      <c r="K32" s="54">
        <v>13586106.130000023</v>
      </c>
      <c r="L32" s="54">
        <v>13204870.93</v>
      </c>
      <c r="M32" s="54">
        <v>1630956.93</v>
      </c>
      <c r="N32" s="54">
        <v>525286.28720000002</v>
      </c>
      <c r="O32" s="54">
        <v>3195507.2855000002</v>
      </c>
      <c r="P32" s="54">
        <v>2974852.49</v>
      </c>
      <c r="Q32" s="54">
        <v>3513835.39</v>
      </c>
      <c r="R32" s="54">
        <v>5440926.5899999999</v>
      </c>
      <c r="S32" s="54">
        <v>1221460.1399999999</v>
      </c>
      <c r="T32" s="54">
        <v>706056.13</v>
      </c>
      <c r="U32" s="54">
        <v>16831490.679999996</v>
      </c>
      <c r="V32" s="54">
        <v>54596286.950000003</v>
      </c>
      <c r="W32" s="54">
        <v>192989901.24000001</v>
      </c>
      <c r="X32" s="54">
        <v>146397370.47</v>
      </c>
      <c r="Y32" s="54">
        <v>2837237.7100000004</v>
      </c>
      <c r="Z32" s="54">
        <v>1610337.5999999996</v>
      </c>
      <c r="AA32" s="54">
        <v>5242326.6900000004</v>
      </c>
      <c r="AB32" s="54">
        <v>2549230.2599999988</v>
      </c>
      <c r="AC32" s="54">
        <v>826996.2</v>
      </c>
      <c r="AD32" s="77">
        <v>0</v>
      </c>
      <c r="AE32" s="54">
        <v>51428300.530000001</v>
      </c>
      <c r="AF32" s="54">
        <v>15347991.43</v>
      </c>
      <c r="AG32" s="54">
        <v>1748947.1</v>
      </c>
      <c r="AH32" s="54">
        <v>24109827.041949999</v>
      </c>
      <c r="AI32" s="54">
        <v>851934.04</v>
      </c>
      <c r="AJ32" s="54">
        <v>6465837.3000000017</v>
      </c>
      <c r="AK32" s="54">
        <v>131284829.91</v>
      </c>
    </row>
    <row r="33" spans="1:37" x14ac:dyDescent="0.25">
      <c r="A33" s="55" t="s">
        <v>82</v>
      </c>
      <c r="B33" s="52">
        <v>9122700.0199999996</v>
      </c>
      <c r="C33" s="52">
        <v>6584235.0681999987</v>
      </c>
      <c r="D33" s="52">
        <v>843396.81454999989</v>
      </c>
      <c r="E33" s="52">
        <v>1634550.7699999996</v>
      </c>
      <c r="F33" s="52">
        <v>1088276.9799999997</v>
      </c>
      <c r="G33" s="52">
        <v>5372308.04</v>
      </c>
      <c r="H33" s="52">
        <v>197060.74</v>
      </c>
      <c r="I33" s="52">
        <v>6441643.6299999999</v>
      </c>
      <c r="J33" s="52">
        <v>17835395.969999999</v>
      </c>
      <c r="K33" s="52">
        <v>12745645.970000001</v>
      </c>
      <c r="L33" s="52">
        <v>8217941.1699999999</v>
      </c>
      <c r="M33" s="52">
        <v>1617313.21</v>
      </c>
      <c r="N33" s="52">
        <v>165576.15520000001</v>
      </c>
      <c r="O33" s="52">
        <v>6789376.4529999997</v>
      </c>
      <c r="P33" s="52">
        <v>9492434.9600000009</v>
      </c>
      <c r="Q33" s="52">
        <v>15132078.49</v>
      </c>
      <c r="R33" s="52">
        <v>5361435.21</v>
      </c>
      <c r="S33" s="52">
        <v>1131628.94</v>
      </c>
      <c r="T33" s="52">
        <v>700645.24</v>
      </c>
      <c r="U33" s="52">
        <v>27910302.550000001</v>
      </c>
      <c r="V33" s="52">
        <v>27750820.210000023</v>
      </c>
      <c r="W33" s="52">
        <v>203542213.37</v>
      </c>
      <c r="X33" s="52">
        <v>146389103.26000005</v>
      </c>
      <c r="Y33" s="52">
        <v>3707137.6399999983</v>
      </c>
      <c r="Z33" s="52">
        <v>3677306.33</v>
      </c>
      <c r="AA33" s="52">
        <v>14722284.710000001</v>
      </c>
      <c r="AB33" s="52">
        <v>2736575.2500000005</v>
      </c>
      <c r="AC33" s="52">
        <v>760470.68</v>
      </c>
      <c r="AD33" s="78">
        <v>0</v>
      </c>
      <c r="AE33" s="52">
        <v>11125096.199999999</v>
      </c>
      <c r="AF33" s="52">
        <v>34537208.919999987</v>
      </c>
      <c r="AG33" s="52">
        <v>1936759.28</v>
      </c>
      <c r="AH33" s="52">
        <v>44638449.801849999</v>
      </c>
      <c r="AI33" s="52">
        <v>1303060.6499999999</v>
      </c>
      <c r="AJ33" s="52">
        <v>9790944.0700000003</v>
      </c>
      <c r="AK33" s="52">
        <v>83401924.920000002</v>
      </c>
    </row>
    <row r="34" spans="1:37" x14ac:dyDescent="0.25">
      <c r="A34" s="53" t="s">
        <v>85</v>
      </c>
      <c r="B34" s="54">
        <v>3884186.6</v>
      </c>
      <c r="C34" s="54">
        <v>2686577.0484500006</v>
      </c>
      <c r="D34" s="54">
        <v>1132882.9431</v>
      </c>
      <c r="E34" s="54">
        <v>1653684.31</v>
      </c>
      <c r="F34" s="54">
        <v>514382.52</v>
      </c>
      <c r="G34" s="54">
        <v>4543813.49</v>
      </c>
      <c r="H34" s="54">
        <v>276664.8</v>
      </c>
      <c r="I34" s="54">
        <v>3659275.9099999983</v>
      </c>
      <c r="J34" s="54">
        <v>16530748.290000007</v>
      </c>
      <c r="K34" s="54">
        <v>10711305.840000017</v>
      </c>
      <c r="L34" s="54">
        <v>14063217.289999999</v>
      </c>
      <c r="M34" s="54">
        <v>1539018.89</v>
      </c>
      <c r="N34" s="54">
        <v>216578.6557</v>
      </c>
      <c r="O34" s="54">
        <v>8548523.871199999</v>
      </c>
      <c r="P34" s="54">
        <v>2827244.28</v>
      </c>
      <c r="Q34" s="54">
        <v>12676486.960000005</v>
      </c>
      <c r="R34" s="54">
        <v>3408367.12</v>
      </c>
      <c r="S34" s="54">
        <v>454739.46</v>
      </c>
      <c r="T34" s="54">
        <v>639409.41</v>
      </c>
      <c r="U34" s="54">
        <v>14533210.130000001</v>
      </c>
      <c r="V34" s="54">
        <v>41269229.11999996</v>
      </c>
      <c r="W34" s="54">
        <v>149519016.05000001</v>
      </c>
      <c r="X34" s="54">
        <v>166647292.03000024</v>
      </c>
      <c r="Y34" s="54">
        <v>2155656.19</v>
      </c>
      <c r="Z34" s="54">
        <v>35786543.489999995</v>
      </c>
      <c r="AA34" s="54">
        <v>5272532.2</v>
      </c>
      <c r="AB34" s="54">
        <v>4250027.339999998</v>
      </c>
      <c r="AC34" s="54">
        <v>841427.1</v>
      </c>
      <c r="AD34" s="77">
        <v>0</v>
      </c>
      <c r="AE34" s="54">
        <v>10868330.560000002</v>
      </c>
      <c r="AF34" s="54">
        <v>10359850.57</v>
      </c>
      <c r="AG34" s="54">
        <v>2027611.16</v>
      </c>
      <c r="AH34" s="54">
        <v>20462272.41725</v>
      </c>
      <c r="AI34" s="54">
        <v>1108146.29</v>
      </c>
      <c r="AJ34" s="54">
        <v>5833026.5300000021</v>
      </c>
      <c r="AK34" s="54">
        <v>95702277.840000033</v>
      </c>
    </row>
    <row r="35" spans="1:37" x14ac:dyDescent="0.25">
      <c r="A35" s="55" t="s">
        <v>86</v>
      </c>
      <c r="B35" s="52">
        <v>684089.41</v>
      </c>
      <c r="C35" s="52">
        <v>389746.65790000005</v>
      </c>
      <c r="D35" s="52">
        <v>647407.29259999993</v>
      </c>
      <c r="E35" s="52">
        <v>804098.45</v>
      </c>
      <c r="F35" s="52">
        <v>486733.37</v>
      </c>
      <c r="G35" s="52">
        <v>973046.39</v>
      </c>
      <c r="H35" s="52">
        <v>470460.35</v>
      </c>
      <c r="I35" s="52">
        <v>1561274.5100000005</v>
      </c>
      <c r="J35" s="52">
        <v>6048893.5499999914</v>
      </c>
      <c r="K35" s="52">
        <v>2169794.2100000018</v>
      </c>
      <c r="L35" s="52">
        <v>9911648.9000000004</v>
      </c>
      <c r="M35" s="52">
        <v>1593608.65</v>
      </c>
      <c r="N35" s="52">
        <v>0</v>
      </c>
      <c r="O35" s="52">
        <v>5538842.1905999985</v>
      </c>
      <c r="P35" s="52">
        <v>2485262.42</v>
      </c>
      <c r="Q35" s="52">
        <v>5296977.4200000018</v>
      </c>
      <c r="R35" s="52">
        <v>1492590.69</v>
      </c>
      <c r="S35" s="52">
        <v>87640.28</v>
      </c>
      <c r="T35" s="52">
        <v>23640.41</v>
      </c>
      <c r="U35" s="52">
        <v>4697648.1500000004</v>
      </c>
      <c r="V35" s="52">
        <v>29478756.110000018</v>
      </c>
      <c r="W35" s="52">
        <v>70272449.989999995</v>
      </c>
      <c r="X35" s="52">
        <v>114804134.19000001</v>
      </c>
      <c r="Y35" s="52">
        <v>854066.73</v>
      </c>
      <c r="Z35" s="52">
        <v>91311317.49999994</v>
      </c>
      <c r="AA35" s="52">
        <v>5410565.5700000003</v>
      </c>
      <c r="AB35" s="52">
        <v>1199533.78</v>
      </c>
      <c r="AC35" s="52">
        <v>561001.79</v>
      </c>
      <c r="AD35" s="78">
        <v>0</v>
      </c>
      <c r="AE35" s="52">
        <v>2115384.1200000006</v>
      </c>
      <c r="AF35" s="52">
        <v>7907676.6799999978</v>
      </c>
      <c r="AG35" s="52">
        <v>562636.93000000005</v>
      </c>
      <c r="AH35" s="52">
        <v>7205595.0760000004</v>
      </c>
      <c r="AI35" s="52">
        <v>814523.81</v>
      </c>
      <c r="AJ35" s="52">
        <v>2444796.4799999995</v>
      </c>
      <c r="AK35" s="52">
        <v>56047904.899999999</v>
      </c>
    </row>
    <row r="36" spans="1:37" x14ac:dyDescent="0.25">
      <c r="A36" s="53" t="s">
        <v>87</v>
      </c>
      <c r="B36" s="54">
        <v>292801.43</v>
      </c>
      <c r="C36" s="54">
        <v>383843.5780000001</v>
      </c>
      <c r="D36" s="54">
        <v>804131.96100000013</v>
      </c>
      <c r="E36" s="54">
        <v>1460037.7300000002</v>
      </c>
      <c r="F36" s="54">
        <v>45672.43</v>
      </c>
      <c r="G36" s="54">
        <v>887666.99</v>
      </c>
      <c r="H36" s="54">
        <v>92008.21</v>
      </c>
      <c r="I36" s="54">
        <v>1328829.4399999997</v>
      </c>
      <c r="J36" s="54">
        <v>2740565.3399999971</v>
      </c>
      <c r="K36" s="54">
        <v>946457.55000000028</v>
      </c>
      <c r="L36" s="54">
        <v>7851122.9000000004</v>
      </c>
      <c r="M36" s="54">
        <v>1000493.56</v>
      </c>
      <c r="N36" s="54">
        <v>0</v>
      </c>
      <c r="O36" s="54">
        <v>4826761.5117000006</v>
      </c>
      <c r="P36" s="54">
        <v>2374459.34</v>
      </c>
      <c r="Q36" s="54">
        <v>1368940.68</v>
      </c>
      <c r="R36" s="54">
        <v>1216070.24</v>
      </c>
      <c r="S36" s="77">
        <v>0</v>
      </c>
      <c r="T36" s="54">
        <v>70199.62</v>
      </c>
      <c r="U36" s="54">
        <v>3850541.3499999996</v>
      </c>
      <c r="V36" s="54">
        <v>18136857.010000005</v>
      </c>
      <c r="W36" s="54">
        <v>65624924.240000002</v>
      </c>
      <c r="X36" s="54">
        <v>51101279.620000005</v>
      </c>
      <c r="Y36" s="54">
        <v>694768.55</v>
      </c>
      <c r="Z36" s="54">
        <v>1045237.27</v>
      </c>
      <c r="AA36" s="54">
        <v>1326783.95</v>
      </c>
      <c r="AB36" s="54">
        <v>525308.14</v>
      </c>
      <c r="AC36" s="54">
        <v>574422.18999999994</v>
      </c>
      <c r="AD36" s="77">
        <v>0</v>
      </c>
      <c r="AE36" s="54">
        <v>605340.91</v>
      </c>
      <c r="AF36" s="54">
        <v>2128769.7199999993</v>
      </c>
      <c r="AG36" s="54">
        <v>221160.84</v>
      </c>
      <c r="AH36" s="54">
        <v>3005473.8320499999</v>
      </c>
      <c r="AI36" s="54">
        <v>167175.97</v>
      </c>
      <c r="AJ36" s="54">
        <v>1062581.04</v>
      </c>
      <c r="AK36" s="54">
        <v>42052533.340000004</v>
      </c>
    </row>
    <row r="37" spans="1:37" x14ac:dyDescent="0.25">
      <c r="A37" s="55" t="s">
        <v>81</v>
      </c>
      <c r="B37" s="52">
        <v>824093.12</v>
      </c>
      <c r="C37" s="52">
        <v>385435.97765000002</v>
      </c>
      <c r="D37" s="52">
        <v>329330.98379999999</v>
      </c>
      <c r="E37" s="52">
        <v>555920.8899999999</v>
      </c>
      <c r="F37" s="52">
        <v>567469.95000000007</v>
      </c>
      <c r="G37" s="52">
        <v>1604467.34</v>
      </c>
      <c r="H37" s="52">
        <v>721553.94</v>
      </c>
      <c r="I37" s="52">
        <v>947076.96999999986</v>
      </c>
      <c r="J37" s="52">
        <v>8011941.730000007</v>
      </c>
      <c r="K37" s="52">
        <v>1258123.6600000006</v>
      </c>
      <c r="L37" s="52">
        <v>15152410.34</v>
      </c>
      <c r="M37" s="52">
        <v>510292.9</v>
      </c>
      <c r="N37" s="52">
        <v>0</v>
      </c>
      <c r="O37" s="52">
        <v>7753859.4363000002</v>
      </c>
      <c r="P37" s="78">
        <v>0</v>
      </c>
      <c r="Q37" s="52">
        <v>11808995.980000002</v>
      </c>
      <c r="R37" s="52">
        <v>1221857.83</v>
      </c>
      <c r="S37" s="52">
        <v>8034.42</v>
      </c>
      <c r="T37" s="52">
        <v>67063.460000000006</v>
      </c>
      <c r="U37" s="52">
        <v>5704874.580000001</v>
      </c>
      <c r="V37" s="52">
        <v>22915199.789999977</v>
      </c>
      <c r="W37" s="52">
        <v>160939517.00999999</v>
      </c>
      <c r="X37" s="52">
        <v>50471173.25</v>
      </c>
      <c r="Y37" s="52">
        <v>856630.92</v>
      </c>
      <c r="Z37" s="52">
        <v>76949.31</v>
      </c>
      <c r="AA37" s="52">
        <v>3118595.48</v>
      </c>
      <c r="AB37" s="52">
        <v>526862.57999999996</v>
      </c>
      <c r="AC37" s="52">
        <v>1290888.6499999999</v>
      </c>
      <c r="AD37" s="78">
        <v>0</v>
      </c>
      <c r="AE37" s="52">
        <v>584679.1100000001</v>
      </c>
      <c r="AF37" s="52">
        <v>8970514.4899999965</v>
      </c>
      <c r="AG37" s="52">
        <v>330840.99</v>
      </c>
      <c r="AH37" s="52">
        <v>3629811.2089499999</v>
      </c>
      <c r="AI37" s="52">
        <v>344555.65</v>
      </c>
      <c r="AJ37" s="52">
        <v>2362100.419999999</v>
      </c>
      <c r="AK37" s="52">
        <v>56508779.709999986</v>
      </c>
    </row>
    <row r="38" spans="1:37" x14ac:dyDescent="0.25">
      <c r="A38" s="53" t="s">
        <v>83</v>
      </c>
      <c r="B38" s="54">
        <v>261319.57</v>
      </c>
      <c r="C38" s="77">
        <v>169624.94255000001</v>
      </c>
      <c r="D38" s="54">
        <v>235653.78605</v>
      </c>
      <c r="E38" s="77">
        <v>115991.26000000001</v>
      </c>
      <c r="F38" s="54">
        <v>289197.93</v>
      </c>
      <c r="G38" s="54">
        <v>1909697.85</v>
      </c>
      <c r="H38" s="54">
        <v>592574.83000000007</v>
      </c>
      <c r="I38" s="54">
        <v>845527.00000000023</v>
      </c>
      <c r="J38" s="77">
        <v>4035182.1300000027</v>
      </c>
      <c r="K38" s="54">
        <v>908108.63000000047</v>
      </c>
      <c r="L38" s="54">
        <v>10001423.859999999</v>
      </c>
      <c r="M38" s="54">
        <v>237724.53</v>
      </c>
      <c r="N38" s="54">
        <v>0</v>
      </c>
      <c r="O38" s="54">
        <v>714365.13</v>
      </c>
      <c r="P38" s="77">
        <v>0</v>
      </c>
      <c r="Q38" s="54">
        <v>252932.86000000002</v>
      </c>
      <c r="R38" s="54">
        <v>655864.28</v>
      </c>
      <c r="S38" s="77">
        <v>0</v>
      </c>
      <c r="T38" s="54">
        <v>75969.86</v>
      </c>
      <c r="U38" s="54">
        <v>1836418.46</v>
      </c>
      <c r="V38" s="77">
        <v>0</v>
      </c>
      <c r="W38" s="54">
        <v>7829532.1100000003</v>
      </c>
      <c r="X38" s="54">
        <v>8438620.209999999</v>
      </c>
      <c r="Y38" s="54">
        <v>336613.24000000005</v>
      </c>
      <c r="Z38" s="54">
        <v>153586.63</v>
      </c>
      <c r="AA38" s="54">
        <v>1543740.99</v>
      </c>
      <c r="AB38" s="54">
        <v>635933.79999999993</v>
      </c>
      <c r="AC38" s="54">
        <v>1093841.93</v>
      </c>
      <c r="AD38" s="77">
        <v>0</v>
      </c>
      <c r="AE38" s="54">
        <v>165810.93</v>
      </c>
      <c r="AF38" s="54">
        <v>42371.090000000004</v>
      </c>
      <c r="AG38" s="54">
        <v>478817.53</v>
      </c>
      <c r="AH38" s="54">
        <v>1611187.0747499999</v>
      </c>
      <c r="AI38" s="54">
        <v>224881.81</v>
      </c>
      <c r="AJ38" s="54">
        <v>3585515.4099999992</v>
      </c>
      <c r="AK38" s="77">
        <v>0</v>
      </c>
    </row>
    <row r="39" spans="1:37" x14ac:dyDescent="0.25">
      <c r="A39" s="55" t="s">
        <v>84</v>
      </c>
      <c r="B39" s="52">
        <v>519294.87</v>
      </c>
      <c r="C39" s="78">
        <v>197911.33719999998</v>
      </c>
      <c r="D39" s="52">
        <v>826729.67429999996</v>
      </c>
      <c r="E39" s="78">
        <v>371185.23</v>
      </c>
      <c r="F39" s="52">
        <v>859193.69000000041</v>
      </c>
      <c r="G39" s="52">
        <v>4385366.09</v>
      </c>
      <c r="H39" s="52">
        <v>269342.99</v>
      </c>
      <c r="I39" s="52">
        <v>1478305.9199999992</v>
      </c>
      <c r="J39" s="78">
        <v>6403432.8500000006</v>
      </c>
      <c r="K39" s="52">
        <v>1385784.8599999989</v>
      </c>
      <c r="L39" s="52">
        <v>12761533.18</v>
      </c>
      <c r="M39" s="78">
        <v>106700.66</v>
      </c>
      <c r="N39" s="52">
        <v>0</v>
      </c>
      <c r="O39" s="52">
        <v>946754.46690000012</v>
      </c>
      <c r="P39" s="52">
        <v>10552.75</v>
      </c>
      <c r="Q39" s="52">
        <v>0</v>
      </c>
      <c r="R39" s="52">
        <v>1257069.71</v>
      </c>
      <c r="S39" s="78">
        <v>0</v>
      </c>
      <c r="T39" s="52">
        <v>109559.94</v>
      </c>
      <c r="U39" s="52">
        <v>2145661.7399999998</v>
      </c>
      <c r="V39" s="52">
        <v>0</v>
      </c>
      <c r="W39" s="78">
        <v>0</v>
      </c>
      <c r="X39" s="52">
        <v>735668.39999999991</v>
      </c>
      <c r="Y39" s="52">
        <v>985090.88</v>
      </c>
      <c r="Z39" s="52">
        <v>141831.67999999999</v>
      </c>
      <c r="AA39" s="52">
        <v>4793391.5</v>
      </c>
      <c r="AB39" s="52">
        <v>620717.86</v>
      </c>
      <c r="AC39" s="52">
        <v>2541184.66</v>
      </c>
      <c r="AD39" s="78">
        <v>0</v>
      </c>
      <c r="AE39" s="52">
        <v>356961.83999999997</v>
      </c>
      <c r="AF39" s="52">
        <v>96.75</v>
      </c>
      <c r="AG39" s="52">
        <v>509397.66</v>
      </c>
      <c r="AH39" s="52">
        <v>2710448.91395</v>
      </c>
      <c r="AI39" s="52">
        <v>487069.21</v>
      </c>
      <c r="AJ39" s="78">
        <v>0</v>
      </c>
      <c r="AK39" s="78">
        <v>0</v>
      </c>
    </row>
    <row r="40" spans="1:37" x14ac:dyDescent="0.25">
      <c r="A40" s="53" t="s">
        <v>88</v>
      </c>
      <c r="B40" s="54">
        <v>13944.76</v>
      </c>
      <c r="C40" s="77">
        <v>0</v>
      </c>
      <c r="D40" s="54">
        <v>0</v>
      </c>
      <c r="E40" s="77">
        <v>1117215.2500000002</v>
      </c>
      <c r="F40" s="54">
        <v>897471.29000000015</v>
      </c>
      <c r="G40" s="54">
        <v>7100983.8700000001</v>
      </c>
      <c r="H40" s="54">
        <v>829476.3</v>
      </c>
      <c r="I40" s="54">
        <v>518173.2699999999</v>
      </c>
      <c r="J40" s="77">
        <v>0</v>
      </c>
      <c r="K40" s="54">
        <v>1438816.9700000009</v>
      </c>
      <c r="L40" s="54">
        <v>23673445.079999998</v>
      </c>
      <c r="M40" s="77">
        <v>1167.1600000000001</v>
      </c>
      <c r="N40" s="54">
        <v>0</v>
      </c>
      <c r="O40" s="54">
        <v>106.71359999999999</v>
      </c>
      <c r="P40" s="77">
        <v>0</v>
      </c>
      <c r="Q40" s="54">
        <v>280330</v>
      </c>
      <c r="R40" s="54">
        <v>1643583.84</v>
      </c>
      <c r="S40" s="77">
        <v>0</v>
      </c>
      <c r="T40" s="54">
        <v>93053.75</v>
      </c>
      <c r="U40" s="77">
        <v>0</v>
      </c>
      <c r="V40" s="54">
        <v>0</v>
      </c>
      <c r="W40" s="77">
        <v>0</v>
      </c>
      <c r="X40" s="54">
        <v>296616.25</v>
      </c>
      <c r="Y40" s="54">
        <v>1104874.07</v>
      </c>
      <c r="Z40" s="54">
        <v>2326548.1500000004</v>
      </c>
      <c r="AA40" s="54">
        <v>565581.02</v>
      </c>
      <c r="AB40" s="54">
        <v>6813.62</v>
      </c>
      <c r="AC40" s="54">
        <v>831666.51</v>
      </c>
      <c r="AD40" s="54">
        <v>198690457.00999999</v>
      </c>
      <c r="AE40" s="77">
        <v>0</v>
      </c>
      <c r="AF40" s="77">
        <v>0</v>
      </c>
      <c r="AG40" s="54">
        <v>604516.34</v>
      </c>
      <c r="AH40" s="77">
        <v>0</v>
      </c>
      <c r="AI40" s="54">
        <v>501428.07</v>
      </c>
      <c r="AJ40" s="77">
        <v>0</v>
      </c>
      <c r="AK40" s="77">
        <v>0</v>
      </c>
    </row>
    <row r="41" spans="1:37" x14ac:dyDescent="0.25">
      <c r="A41" s="50" t="s">
        <v>38</v>
      </c>
      <c r="B41" s="56">
        <f>SUM(B31:B40)</f>
        <v>57447483.469999999</v>
      </c>
      <c r="C41" s="56">
        <f>SUM(C31:C40)</f>
        <v>90571491.556250021</v>
      </c>
      <c r="D41" s="56">
        <f>SUM(D31:D40)</f>
        <v>52921495.416050002</v>
      </c>
      <c r="E41" s="56">
        <f>SUM(E31:E40)</f>
        <v>262963474.22999996</v>
      </c>
      <c r="F41" s="56">
        <f>SUM(F31:F40)</f>
        <v>48006764.090000011</v>
      </c>
      <c r="G41" s="56">
        <f>SUM(G31:G40)</f>
        <v>49787846.590000011</v>
      </c>
      <c r="H41" s="56">
        <f>SUM(H31:H40)</f>
        <v>16388745.359999992</v>
      </c>
      <c r="I41" s="56">
        <f>SUM(I31:I40)</f>
        <v>77988034.040000036</v>
      </c>
      <c r="J41" s="56">
        <f>SUM(J31:J40)</f>
        <v>182162187.53000018</v>
      </c>
      <c r="K41" s="56">
        <f>SUM(K31:K40)</f>
        <v>82930119.190000027</v>
      </c>
      <c r="L41" s="56">
        <f>SUM(L31:L40)</f>
        <v>193319321.52000004</v>
      </c>
      <c r="M41" s="56">
        <f>SUM(M31:M40)</f>
        <v>14239398.830000002</v>
      </c>
      <c r="N41" s="56">
        <f>SUM(N31:N40)</f>
        <v>35140363.205799982</v>
      </c>
      <c r="O41" s="56">
        <f>SUM(O31:O40)</f>
        <v>102802579.68289994</v>
      </c>
      <c r="P41" s="56">
        <f>SUM(P31:P40)</f>
        <v>46351584.210000008</v>
      </c>
      <c r="Q41" s="56">
        <f>SUM(Q31:Q40)</f>
        <v>90342494.330000013</v>
      </c>
      <c r="R41" s="56">
        <f>SUM(R31:R40)</f>
        <v>69596965.450000003</v>
      </c>
      <c r="S41" s="56">
        <f>SUM(S31:S40)</f>
        <v>11803371.51</v>
      </c>
      <c r="T41" s="56">
        <f>SUM(T31:T40)</f>
        <v>20433827.890000001</v>
      </c>
      <c r="U41" s="56">
        <f>SUM(U31:U40)</f>
        <v>818568323.40999997</v>
      </c>
      <c r="V41" s="56">
        <f>SUM(V31:V40)</f>
        <v>587533746.14999974</v>
      </c>
      <c r="W41" s="56">
        <f>SUM(W31:W40)</f>
        <v>1715461933.8</v>
      </c>
      <c r="X41" s="56">
        <f>SUM(X31:X40)</f>
        <v>1252867891.3000002</v>
      </c>
      <c r="Y41" s="56">
        <f>SUM(Y31:Y40)</f>
        <v>61747774.590000018</v>
      </c>
      <c r="Z41" s="56">
        <f>SUM(Z31:Z40)</f>
        <v>711092498.17999995</v>
      </c>
      <c r="AA41" s="56">
        <f>SUM(AA31:AA40)</f>
        <v>488544652.62999994</v>
      </c>
      <c r="AB41" s="56">
        <f>SUM(AB31:AB40)</f>
        <v>15128391.889999997</v>
      </c>
      <c r="AC41" s="56">
        <f>SUM(AC31:AC40)</f>
        <v>41566143.369999997</v>
      </c>
      <c r="AD41" s="56">
        <f>SUM(AD31:AD40)</f>
        <v>198690457.00999999</v>
      </c>
      <c r="AE41" s="56">
        <f>SUM(AE31:AE40)</f>
        <v>818596762.12</v>
      </c>
      <c r="AF41" s="56">
        <f>SUM(AF31:AF40)</f>
        <v>661608997.0999999</v>
      </c>
      <c r="AG41" s="56">
        <f>SUM(AG31:AG40)</f>
        <v>23074311.98</v>
      </c>
      <c r="AH41" s="56">
        <f>SUM(AH31:AH40)</f>
        <v>299973728.53049999</v>
      </c>
      <c r="AI41" s="56">
        <f>SUM(AI31:AI40)</f>
        <v>13663634.030000005</v>
      </c>
      <c r="AJ41" s="56">
        <f>SUM(AJ31:AJ40)</f>
        <v>130423258.44000001</v>
      </c>
      <c r="AK41" s="56">
        <f>SUM(AK31:AK40)</f>
        <v>1204100195.1699998</v>
      </c>
    </row>
    <row r="43" spans="1:37" x14ac:dyDescent="0.25">
      <c r="A43" t="s">
        <v>151</v>
      </c>
    </row>
    <row r="44" spans="1:37" x14ac:dyDescent="0.25">
      <c r="A44" t="s">
        <v>117</v>
      </c>
    </row>
    <row r="45" spans="1:37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7:K51"/>
  <sheetViews>
    <sheetView topLeftCell="A23" workbookViewId="0">
      <selection activeCell="B45" sqref="B45"/>
    </sheetView>
  </sheetViews>
  <sheetFormatPr baseColWidth="10" defaultRowHeight="15" x14ac:dyDescent="0.25"/>
  <cols>
    <col min="1" max="1" width="4.140625" style="16" bestFit="1" customWidth="1"/>
    <col min="2" max="2" width="30.85546875" bestFit="1" customWidth="1"/>
    <col min="3" max="3" width="16.28515625" bestFit="1" customWidth="1"/>
    <col min="4" max="4" width="17.42578125" customWidth="1"/>
    <col min="5" max="5" width="13.85546875" bestFit="1" customWidth="1"/>
    <col min="6" max="6" width="15.42578125" bestFit="1" customWidth="1"/>
    <col min="7" max="7" width="18.7109375" customWidth="1"/>
    <col min="8" max="8" width="16.42578125" bestFit="1" customWidth="1"/>
    <col min="9" max="9" width="13.7109375" bestFit="1" customWidth="1"/>
    <col min="257" max="257" width="4.140625" bestFit="1" customWidth="1"/>
    <col min="258" max="258" width="30.85546875" bestFit="1" customWidth="1"/>
    <col min="259" max="259" width="15.28515625" bestFit="1" customWidth="1"/>
    <col min="260" max="261" width="13.85546875" bestFit="1" customWidth="1"/>
    <col min="262" max="262" width="15.42578125" bestFit="1" customWidth="1"/>
    <col min="263" max="263" width="13.28515625" bestFit="1" customWidth="1"/>
    <col min="264" max="264" width="16.42578125" bestFit="1" customWidth="1"/>
    <col min="265" max="265" width="13.7109375" bestFit="1" customWidth="1"/>
    <col min="513" max="513" width="4.140625" bestFit="1" customWidth="1"/>
    <col min="514" max="514" width="30.85546875" bestFit="1" customWidth="1"/>
    <col min="515" max="515" width="15.28515625" bestFit="1" customWidth="1"/>
    <col min="516" max="517" width="13.85546875" bestFit="1" customWidth="1"/>
    <col min="518" max="518" width="15.42578125" bestFit="1" customWidth="1"/>
    <col min="519" max="519" width="13.28515625" bestFit="1" customWidth="1"/>
    <col min="520" max="520" width="16.42578125" bestFit="1" customWidth="1"/>
    <col min="521" max="521" width="13.7109375" bestFit="1" customWidth="1"/>
    <col min="769" max="769" width="4.140625" bestFit="1" customWidth="1"/>
    <col min="770" max="770" width="30.85546875" bestFit="1" customWidth="1"/>
    <col min="771" max="771" width="15.28515625" bestFit="1" customWidth="1"/>
    <col min="772" max="773" width="13.85546875" bestFit="1" customWidth="1"/>
    <col min="774" max="774" width="15.42578125" bestFit="1" customWidth="1"/>
    <col min="775" max="775" width="13.28515625" bestFit="1" customWidth="1"/>
    <col min="776" max="776" width="16.42578125" bestFit="1" customWidth="1"/>
    <col min="777" max="777" width="13.7109375" bestFit="1" customWidth="1"/>
    <col min="1025" max="1025" width="4.140625" bestFit="1" customWidth="1"/>
    <col min="1026" max="1026" width="30.85546875" bestFit="1" customWidth="1"/>
    <col min="1027" max="1027" width="15.28515625" bestFit="1" customWidth="1"/>
    <col min="1028" max="1029" width="13.85546875" bestFit="1" customWidth="1"/>
    <col min="1030" max="1030" width="15.42578125" bestFit="1" customWidth="1"/>
    <col min="1031" max="1031" width="13.28515625" bestFit="1" customWidth="1"/>
    <col min="1032" max="1032" width="16.42578125" bestFit="1" customWidth="1"/>
    <col min="1033" max="1033" width="13.7109375" bestFit="1" customWidth="1"/>
    <col min="1281" max="1281" width="4.140625" bestFit="1" customWidth="1"/>
    <col min="1282" max="1282" width="30.85546875" bestFit="1" customWidth="1"/>
    <col min="1283" max="1283" width="15.28515625" bestFit="1" customWidth="1"/>
    <col min="1284" max="1285" width="13.85546875" bestFit="1" customWidth="1"/>
    <col min="1286" max="1286" width="15.42578125" bestFit="1" customWidth="1"/>
    <col min="1287" max="1287" width="13.28515625" bestFit="1" customWidth="1"/>
    <col min="1288" max="1288" width="16.42578125" bestFit="1" customWidth="1"/>
    <col min="1289" max="1289" width="13.7109375" bestFit="1" customWidth="1"/>
    <col min="1537" max="1537" width="4.140625" bestFit="1" customWidth="1"/>
    <col min="1538" max="1538" width="30.85546875" bestFit="1" customWidth="1"/>
    <col min="1539" max="1539" width="15.28515625" bestFit="1" customWidth="1"/>
    <col min="1540" max="1541" width="13.85546875" bestFit="1" customWidth="1"/>
    <col min="1542" max="1542" width="15.42578125" bestFit="1" customWidth="1"/>
    <col min="1543" max="1543" width="13.28515625" bestFit="1" customWidth="1"/>
    <col min="1544" max="1544" width="16.42578125" bestFit="1" customWidth="1"/>
    <col min="1545" max="1545" width="13.7109375" bestFit="1" customWidth="1"/>
    <col min="1793" max="1793" width="4.140625" bestFit="1" customWidth="1"/>
    <col min="1794" max="1794" width="30.85546875" bestFit="1" customWidth="1"/>
    <col min="1795" max="1795" width="15.28515625" bestFit="1" customWidth="1"/>
    <col min="1796" max="1797" width="13.85546875" bestFit="1" customWidth="1"/>
    <col min="1798" max="1798" width="15.42578125" bestFit="1" customWidth="1"/>
    <col min="1799" max="1799" width="13.28515625" bestFit="1" customWidth="1"/>
    <col min="1800" max="1800" width="16.42578125" bestFit="1" customWidth="1"/>
    <col min="1801" max="1801" width="13.7109375" bestFit="1" customWidth="1"/>
    <col min="2049" max="2049" width="4.140625" bestFit="1" customWidth="1"/>
    <col min="2050" max="2050" width="30.85546875" bestFit="1" customWidth="1"/>
    <col min="2051" max="2051" width="15.28515625" bestFit="1" customWidth="1"/>
    <col min="2052" max="2053" width="13.85546875" bestFit="1" customWidth="1"/>
    <col min="2054" max="2054" width="15.42578125" bestFit="1" customWidth="1"/>
    <col min="2055" max="2055" width="13.28515625" bestFit="1" customWidth="1"/>
    <col min="2056" max="2056" width="16.42578125" bestFit="1" customWidth="1"/>
    <col min="2057" max="2057" width="13.7109375" bestFit="1" customWidth="1"/>
    <col min="2305" max="2305" width="4.140625" bestFit="1" customWidth="1"/>
    <col min="2306" max="2306" width="30.85546875" bestFit="1" customWidth="1"/>
    <col min="2307" max="2307" width="15.28515625" bestFit="1" customWidth="1"/>
    <col min="2308" max="2309" width="13.85546875" bestFit="1" customWidth="1"/>
    <col min="2310" max="2310" width="15.42578125" bestFit="1" customWidth="1"/>
    <col min="2311" max="2311" width="13.28515625" bestFit="1" customWidth="1"/>
    <col min="2312" max="2312" width="16.42578125" bestFit="1" customWidth="1"/>
    <col min="2313" max="2313" width="13.7109375" bestFit="1" customWidth="1"/>
    <col min="2561" max="2561" width="4.140625" bestFit="1" customWidth="1"/>
    <col min="2562" max="2562" width="30.85546875" bestFit="1" customWidth="1"/>
    <col min="2563" max="2563" width="15.28515625" bestFit="1" customWidth="1"/>
    <col min="2564" max="2565" width="13.85546875" bestFit="1" customWidth="1"/>
    <col min="2566" max="2566" width="15.42578125" bestFit="1" customWidth="1"/>
    <col min="2567" max="2567" width="13.28515625" bestFit="1" customWidth="1"/>
    <col min="2568" max="2568" width="16.42578125" bestFit="1" customWidth="1"/>
    <col min="2569" max="2569" width="13.7109375" bestFit="1" customWidth="1"/>
    <col min="2817" max="2817" width="4.140625" bestFit="1" customWidth="1"/>
    <col min="2818" max="2818" width="30.85546875" bestFit="1" customWidth="1"/>
    <col min="2819" max="2819" width="15.28515625" bestFit="1" customWidth="1"/>
    <col min="2820" max="2821" width="13.85546875" bestFit="1" customWidth="1"/>
    <col min="2822" max="2822" width="15.42578125" bestFit="1" customWidth="1"/>
    <col min="2823" max="2823" width="13.28515625" bestFit="1" customWidth="1"/>
    <col min="2824" max="2824" width="16.42578125" bestFit="1" customWidth="1"/>
    <col min="2825" max="2825" width="13.7109375" bestFit="1" customWidth="1"/>
    <col min="3073" max="3073" width="4.140625" bestFit="1" customWidth="1"/>
    <col min="3074" max="3074" width="30.85546875" bestFit="1" customWidth="1"/>
    <col min="3075" max="3075" width="15.28515625" bestFit="1" customWidth="1"/>
    <col min="3076" max="3077" width="13.85546875" bestFit="1" customWidth="1"/>
    <col min="3078" max="3078" width="15.42578125" bestFit="1" customWidth="1"/>
    <col min="3079" max="3079" width="13.28515625" bestFit="1" customWidth="1"/>
    <col min="3080" max="3080" width="16.42578125" bestFit="1" customWidth="1"/>
    <col min="3081" max="3081" width="13.7109375" bestFit="1" customWidth="1"/>
    <col min="3329" max="3329" width="4.140625" bestFit="1" customWidth="1"/>
    <col min="3330" max="3330" width="30.85546875" bestFit="1" customWidth="1"/>
    <col min="3331" max="3331" width="15.28515625" bestFit="1" customWidth="1"/>
    <col min="3332" max="3333" width="13.85546875" bestFit="1" customWidth="1"/>
    <col min="3334" max="3334" width="15.42578125" bestFit="1" customWidth="1"/>
    <col min="3335" max="3335" width="13.28515625" bestFit="1" customWidth="1"/>
    <col min="3336" max="3336" width="16.42578125" bestFit="1" customWidth="1"/>
    <col min="3337" max="3337" width="13.7109375" bestFit="1" customWidth="1"/>
    <col min="3585" max="3585" width="4.140625" bestFit="1" customWidth="1"/>
    <col min="3586" max="3586" width="30.85546875" bestFit="1" customWidth="1"/>
    <col min="3587" max="3587" width="15.28515625" bestFit="1" customWidth="1"/>
    <col min="3588" max="3589" width="13.85546875" bestFit="1" customWidth="1"/>
    <col min="3590" max="3590" width="15.42578125" bestFit="1" customWidth="1"/>
    <col min="3591" max="3591" width="13.28515625" bestFit="1" customWidth="1"/>
    <col min="3592" max="3592" width="16.42578125" bestFit="1" customWidth="1"/>
    <col min="3593" max="3593" width="13.7109375" bestFit="1" customWidth="1"/>
    <col min="3841" max="3841" width="4.140625" bestFit="1" customWidth="1"/>
    <col min="3842" max="3842" width="30.85546875" bestFit="1" customWidth="1"/>
    <col min="3843" max="3843" width="15.28515625" bestFit="1" customWidth="1"/>
    <col min="3844" max="3845" width="13.85546875" bestFit="1" customWidth="1"/>
    <col min="3846" max="3846" width="15.42578125" bestFit="1" customWidth="1"/>
    <col min="3847" max="3847" width="13.28515625" bestFit="1" customWidth="1"/>
    <col min="3848" max="3848" width="16.42578125" bestFit="1" customWidth="1"/>
    <col min="3849" max="3849" width="13.7109375" bestFit="1" customWidth="1"/>
    <col min="4097" max="4097" width="4.140625" bestFit="1" customWidth="1"/>
    <col min="4098" max="4098" width="30.85546875" bestFit="1" customWidth="1"/>
    <col min="4099" max="4099" width="15.28515625" bestFit="1" customWidth="1"/>
    <col min="4100" max="4101" width="13.85546875" bestFit="1" customWidth="1"/>
    <col min="4102" max="4102" width="15.42578125" bestFit="1" customWidth="1"/>
    <col min="4103" max="4103" width="13.28515625" bestFit="1" customWidth="1"/>
    <col min="4104" max="4104" width="16.42578125" bestFit="1" customWidth="1"/>
    <col min="4105" max="4105" width="13.7109375" bestFit="1" customWidth="1"/>
    <col min="4353" max="4353" width="4.140625" bestFit="1" customWidth="1"/>
    <col min="4354" max="4354" width="30.85546875" bestFit="1" customWidth="1"/>
    <col min="4355" max="4355" width="15.28515625" bestFit="1" customWidth="1"/>
    <col min="4356" max="4357" width="13.85546875" bestFit="1" customWidth="1"/>
    <col min="4358" max="4358" width="15.42578125" bestFit="1" customWidth="1"/>
    <col min="4359" max="4359" width="13.28515625" bestFit="1" customWidth="1"/>
    <col min="4360" max="4360" width="16.42578125" bestFit="1" customWidth="1"/>
    <col min="4361" max="4361" width="13.7109375" bestFit="1" customWidth="1"/>
    <col min="4609" max="4609" width="4.140625" bestFit="1" customWidth="1"/>
    <col min="4610" max="4610" width="30.85546875" bestFit="1" customWidth="1"/>
    <col min="4611" max="4611" width="15.28515625" bestFit="1" customWidth="1"/>
    <col min="4612" max="4613" width="13.85546875" bestFit="1" customWidth="1"/>
    <col min="4614" max="4614" width="15.42578125" bestFit="1" customWidth="1"/>
    <col min="4615" max="4615" width="13.28515625" bestFit="1" customWidth="1"/>
    <col min="4616" max="4616" width="16.42578125" bestFit="1" customWidth="1"/>
    <col min="4617" max="4617" width="13.7109375" bestFit="1" customWidth="1"/>
    <col min="4865" max="4865" width="4.140625" bestFit="1" customWidth="1"/>
    <col min="4866" max="4866" width="30.85546875" bestFit="1" customWidth="1"/>
    <col min="4867" max="4867" width="15.28515625" bestFit="1" customWidth="1"/>
    <col min="4868" max="4869" width="13.85546875" bestFit="1" customWidth="1"/>
    <col min="4870" max="4870" width="15.42578125" bestFit="1" customWidth="1"/>
    <col min="4871" max="4871" width="13.28515625" bestFit="1" customWidth="1"/>
    <col min="4872" max="4872" width="16.42578125" bestFit="1" customWidth="1"/>
    <col min="4873" max="4873" width="13.7109375" bestFit="1" customWidth="1"/>
    <col min="5121" max="5121" width="4.140625" bestFit="1" customWidth="1"/>
    <col min="5122" max="5122" width="30.85546875" bestFit="1" customWidth="1"/>
    <col min="5123" max="5123" width="15.28515625" bestFit="1" customWidth="1"/>
    <col min="5124" max="5125" width="13.85546875" bestFit="1" customWidth="1"/>
    <col min="5126" max="5126" width="15.42578125" bestFit="1" customWidth="1"/>
    <col min="5127" max="5127" width="13.28515625" bestFit="1" customWidth="1"/>
    <col min="5128" max="5128" width="16.42578125" bestFit="1" customWidth="1"/>
    <col min="5129" max="5129" width="13.7109375" bestFit="1" customWidth="1"/>
    <col min="5377" max="5377" width="4.140625" bestFit="1" customWidth="1"/>
    <col min="5378" max="5378" width="30.85546875" bestFit="1" customWidth="1"/>
    <col min="5379" max="5379" width="15.28515625" bestFit="1" customWidth="1"/>
    <col min="5380" max="5381" width="13.85546875" bestFit="1" customWidth="1"/>
    <col min="5382" max="5382" width="15.42578125" bestFit="1" customWidth="1"/>
    <col min="5383" max="5383" width="13.28515625" bestFit="1" customWidth="1"/>
    <col min="5384" max="5384" width="16.42578125" bestFit="1" customWidth="1"/>
    <col min="5385" max="5385" width="13.7109375" bestFit="1" customWidth="1"/>
    <col min="5633" max="5633" width="4.140625" bestFit="1" customWidth="1"/>
    <col min="5634" max="5634" width="30.85546875" bestFit="1" customWidth="1"/>
    <col min="5635" max="5635" width="15.28515625" bestFit="1" customWidth="1"/>
    <col min="5636" max="5637" width="13.85546875" bestFit="1" customWidth="1"/>
    <col min="5638" max="5638" width="15.42578125" bestFit="1" customWidth="1"/>
    <col min="5639" max="5639" width="13.28515625" bestFit="1" customWidth="1"/>
    <col min="5640" max="5640" width="16.42578125" bestFit="1" customWidth="1"/>
    <col min="5641" max="5641" width="13.7109375" bestFit="1" customWidth="1"/>
    <col min="5889" max="5889" width="4.140625" bestFit="1" customWidth="1"/>
    <col min="5890" max="5890" width="30.85546875" bestFit="1" customWidth="1"/>
    <col min="5891" max="5891" width="15.28515625" bestFit="1" customWidth="1"/>
    <col min="5892" max="5893" width="13.85546875" bestFit="1" customWidth="1"/>
    <col min="5894" max="5894" width="15.42578125" bestFit="1" customWidth="1"/>
    <col min="5895" max="5895" width="13.28515625" bestFit="1" customWidth="1"/>
    <col min="5896" max="5896" width="16.42578125" bestFit="1" customWidth="1"/>
    <col min="5897" max="5897" width="13.7109375" bestFit="1" customWidth="1"/>
    <col min="6145" max="6145" width="4.140625" bestFit="1" customWidth="1"/>
    <col min="6146" max="6146" width="30.85546875" bestFit="1" customWidth="1"/>
    <col min="6147" max="6147" width="15.28515625" bestFit="1" customWidth="1"/>
    <col min="6148" max="6149" width="13.85546875" bestFit="1" customWidth="1"/>
    <col min="6150" max="6150" width="15.42578125" bestFit="1" customWidth="1"/>
    <col min="6151" max="6151" width="13.28515625" bestFit="1" customWidth="1"/>
    <col min="6152" max="6152" width="16.42578125" bestFit="1" customWidth="1"/>
    <col min="6153" max="6153" width="13.7109375" bestFit="1" customWidth="1"/>
    <col min="6401" max="6401" width="4.140625" bestFit="1" customWidth="1"/>
    <col min="6402" max="6402" width="30.85546875" bestFit="1" customWidth="1"/>
    <col min="6403" max="6403" width="15.28515625" bestFit="1" customWidth="1"/>
    <col min="6404" max="6405" width="13.85546875" bestFit="1" customWidth="1"/>
    <col min="6406" max="6406" width="15.42578125" bestFit="1" customWidth="1"/>
    <col min="6407" max="6407" width="13.28515625" bestFit="1" customWidth="1"/>
    <col min="6408" max="6408" width="16.42578125" bestFit="1" customWidth="1"/>
    <col min="6409" max="6409" width="13.7109375" bestFit="1" customWidth="1"/>
    <col min="6657" max="6657" width="4.140625" bestFit="1" customWidth="1"/>
    <col min="6658" max="6658" width="30.85546875" bestFit="1" customWidth="1"/>
    <col min="6659" max="6659" width="15.28515625" bestFit="1" customWidth="1"/>
    <col min="6660" max="6661" width="13.85546875" bestFit="1" customWidth="1"/>
    <col min="6662" max="6662" width="15.42578125" bestFit="1" customWidth="1"/>
    <col min="6663" max="6663" width="13.28515625" bestFit="1" customWidth="1"/>
    <col min="6664" max="6664" width="16.42578125" bestFit="1" customWidth="1"/>
    <col min="6665" max="6665" width="13.7109375" bestFit="1" customWidth="1"/>
    <col min="6913" max="6913" width="4.140625" bestFit="1" customWidth="1"/>
    <col min="6914" max="6914" width="30.85546875" bestFit="1" customWidth="1"/>
    <col min="6915" max="6915" width="15.28515625" bestFit="1" customWidth="1"/>
    <col min="6916" max="6917" width="13.85546875" bestFit="1" customWidth="1"/>
    <col min="6918" max="6918" width="15.42578125" bestFit="1" customWidth="1"/>
    <col min="6919" max="6919" width="13.28515625" bestFit="1" customWidth="1"/>
    <col min="6920" max="6920" width="16.42578125" bestFit="1" customWidth="1"/>
    <col min="6921" max="6921" width="13.7109375" bestFit="1" customWidth="1"/>
    <col min="7169" max="7169" width="4.140625" bestFit="1" customWidth="1"/>
    <col min="7170" max="7170" width="30.85546875" bestFit="1" customWidth="1"/>
    <col min="7171" max="7171" width="15.28515625" bestFit="1" customWidth="1"/>
    <col min="7172" max="7173" width="13.85546875" bestFit="1" customWidth="1"/>
    <col min="7174" max="7174" width="15.42578125" bestFit="1" customWidth="1"/>
    <col min="7175" max="7175" width="13.28515625" bestFit="1" customWidth="1"/>
    <col min="7176" max="7176" width="16.42578125" bestFit="1" customWidth="1"/>
    <col min="7177" max="7177" width="13.7109375" bestFit="1" customWidth="1"/>
    <col min="7425" max="7425" width="4.140625" bestFit="1" customWidth="1"/>
    <col min="7426" max="7426" width="30.85546875" bestFit="1" customWidth="1"/>
    <col min="7427" max="7427" width="15.28515625" bestFit="1" customWidth="1"/>
    <col min="7428" max="7429" width="13.85546875" bestFit="1" customWidth="1"/>
    <col min="7430" max="7430" width="15.42578125" bestFit="1" customWidth="1"/>
    <col min="7431" max="7431" width="13.28515625" bestFit="1" customWidth="1"/>
    <col min="7432" max="7432" width="16.42578125" bestFit="1" customWidth="1"/>
    <col min="7433" max="7433" width="13.7109375" bestFit="1" customWidth="1"/>
    <col min="7681" max="7681" width="4.140625" bestFit="1" customWidth="1"/>
    <col min="7682" max="7682" width="30.85546875" bestFit="1" customWidth="1"/>
    <col min="7683" max="7683" width="15.28515625" bestFit="1" customWidth="1"/>
    <col min="7684" max="7685" width="13.85546875" bestFit="1" customWidth="1"/>
    <col min="7686" max="7686" width="15.42578125" bestFit="1" customWidth="1"/>
    <col min="7687" max="7687" width="13.28515625" bestFit="1" customWidth="1"/>
    <col min="7688" max="7688" width="16.42578125" bestFit="1" customWidth="1"/>
    <col min="7689" max="7689" width="13.7109375" bestFit="1" customWidth="1"/>
    <col min="7937" max="7937" width="4.140625" bestFit="1" customWidth="1"/>
    <col min="7938" max="7938" width="30.85546875" bestFit="1" customWidth="1"/>
    <col min="7939" max="7939" width="15.28515625" bestFit="1" customWidth="1"/>
    <col min="7940" max="7941" width="13.85546875" bestFit="1" customWidth="1"/>
    <col min="7942" max="7942" width="15.42578125" bestFit="1" customWidth="1"/>
    <col min="7943" max="7943" width="13.28515625" bestFit="1" customWidth="1"/>
    <col min="7944" max="7944" width="16.42578125" bestFit="1" customWidth="1"/>
    <col min="7945" max="7945" width="13.7109375" bestFit="1" customWidth="1"/>
    <col min="8193" max="8193" width="4.140625" bestFit="1" customWidth="1"/>
    <col min="8194" max="8194" width="30.85546875" bestFit="1" customWidth="1"/>
    <col min="8195" max="8195" width="15.28515625" bestFit="1" customWidth="1"/>
    <col min="8196" max="8197" width="13.85546875" bestFit="1" customWidth="1"/>
    <col min="8198" max="8198" width="15.42578125" bestFit="1" customWidth="1"/>
    <col min="8199" max="8199" width="13.28515625" bestFit="1" customWidth="1"/>
    <col min="8200" max="8200" width="16.42578125" bestFit="1" customWidth="1"/>
    <col min="8201" max="8201" width="13.7109375" bestFit="1" customWidth="1"/>
    <col min="8449" max="8449" width="4.140625" bestFit="1" customWidth="1"/>
    <col min="8450" max="8450" width="30.85546875" bestFit="1" customWidth="1"/>
    <col min="8451" max="8451" width="15.28515625" bestFit="1" customWidth="1"/>
    <col min="8452" max="8453" width="13.85546875" bestFit="1" customWidth="1"/>
    <col min="8454" max="8454" width="15.42578125" bestFit="1" customWidth="1"/>
    <col min="8455" max="8455" width="13.28515625" bestFit="1" customWidth="1"/>
    <col min="8456" max="8456" width="16.42578125" bestFit="1" customWidth="1"/>
    <col min="8457" max="8457" width="13.7109375" bestFit="1" customWidth="1"/>
    <col min="8705" max="8705" width="4.140625" bestFit="1" customWidth="1"/>
    <col min="8706" max="8706" width="30.85546875" bestFit="1" customWidth="1"/>
    <col min="8707" max="8707" width="15.28515625" bestFit="1" customWidth="1"/>
    <col min="8708" max="8709" width="13.85546875" bestFit="1" customWidth="1"/>
    <col min="8710" max="8710" width="15.42578125" bestFit="1" customWidth="1"/>
    <col min="8711" max="8711" width="13.28515625" bestFit="1" customWidth="1"/>
    <col min="8712" max="8712" width="16.42578125" bestFit="1" customWidth="1"/>
    <col min="8713" max="8713" width="13.7109375" bestFit="1" customWidth="1"/>
    <col min="8961" max="8961" width="4.140625" bestFit="1" customWidth="1"/>
    <col min="8962" max="8962" width="30.85546875" bestFit="1" customWidth="1"/>
    <col min="8963" max="8963" width="15.28515625" bestFit="1" customWidth="1"/>
    <col min="8964" max="8965" width="13.85546875" bestFit="1" customWidth="1"/>
    <col min="8966" max="8966" width="15.42578125" bestFit="1" customWidth="1"/>
    <col min="8967" max="8967" width="13.28515625" bestFit="1" customWidth="1"/>
    <col min="8968" max="8968" width="16.42578125" bestFit="1" customWidth="1"/>
    <col min="8969" max="8969" width="13.7109375" bestFit="1" customWidth="1"/>
    <col min="9217" max="9217" width="4.140625" bestFit="1" customWidth="1"/>
    <col min="9218" max="9218" width="30.85546875" bestFit="1" customWidth="1"/>
    <col min="9219" max="9219" width="15.28515625" bestFit="1" customWidth="1"/>
    <col min="9220" max="9221" width="13.85546875" bestFit="1" customWidth="1"/>
    <col min="9222" max="9222" width="15.42578125" bestFit="1" customWidth="1"/>
    <col min="9223" max="9223" width="13.28515625" bestFit="1" customWidth="1"/>
    <col min="9224" max="9224" width="16.42578125" bestFit="1" customWidth="1"/>
    <col min="9225" max="9225" width="13.7109375" bestFit="1" customWidth="1"/>
    <col min="9473" max="9473" width="4.140625" bestFit="1" customWidth="1"/>
    <col min="9474" max="9474" width="30.85546875" bestFit="1" customWidth="1"/>
    <col min="9475" max="9475" width="15.28515625" bestFit="1" customWidth="1"/>
    <col min="9476" max="9477" width="13.85546875" bestFit="1" customWidth="1"/>
    <col min="9478" max="9478" width="15.42578125" bestFit="1" customWidth="1"/>
    <col min="9479" max="9479" width="13.28515625" bestFit="1" customWidth="1"/>
    <col min="9480" max="9480" width="16.42578125" bestFit="1" customWidth="1"/>
    <col min="9481" max="9481" width="13.7109375" bestFit="1" customWidth="1"/>
    <col min="9729" max="9729" width="4.140625" bestFit="1" customWidth="1"/>
    <col min="9730" max="9730" width="30.85546875" bestFit="1" customWidth="1"/>
    <col min="9731" max="9731" width="15.28515625" bestFit="1" customWidth="1"/>
    <col min="9732" max="9733" width="13.85546875" bestFit="1" customWidth="1"/>
    <col min="9734" max="9734" width="15.42578125" bestFit="1" customWidth="1"/>
    <col min="9735" max="9735" width="13.28515625" bestFit="1" customWidth="1"/>
    <col min="9736" max="9736" width="16.42578125" bestFit="1" customWidth="1"/>
    <col min="9737" max="9737" width="13.7109375" bestFit="1" customWidth="1"/>
    <col min="9985" max="9985" width="4.140625" bestFit="1" customWidth="1"/>
    <col min="9986" max="9986" width="30.85546875" bestFit="1" customWidth="1"/>
    <col min="9987" max="9987" width="15.28515625" bestFit="1" customWidth="1"/>
    <col min="9988" max="9989" width="13.85546875" bestFit="1" customWidth="1"/>
    <col min="9990" max="9990" width="15.42578125" bestFit="1" customWidth="1"/>
    <col min="9991" max="9991" width="13.28515625" bestFit="1" customWidth="1"/>
    <col min="9992" max="9992" width="16.42578125" bestFit="1" customWidth="1"/>
    <col min="9993" max="9993" width="13.7109375" bestFit="1" customWidth="1"/>
    <col min="10241" max="10241" width="4.140625" bestFit="1" customWidth="1"/>
    <col min="10242" max="10242" width="30.85546875" bestFit="1" customWidth="1"/>
    <col min="10243" max="10243" width="15.28515625" bestFit="1" customWidth="1"/>
    <col min="10244" max="10245" width="13.85546875" bestFit="1" customWidth="1"/>
    <col min="10246" max="10246" width="15.42578125" bestFit="1" customWidth="1"/>
    <col min="10247" max="10247" width="13.28515625" bestFit="1" customWidth="1"/>
    <col min="10248" max="10248" width="16.42578125" bestFit="1" customWidth="1"/>
    <col min="10249" max="10249" width="13.7109375" bestFit="1" customWidth="1"/>
    <col min="10497" max="10497" width="4.140625" bestFit="1" customWidth="1"/>
    <col min="10498" max="10498" width="30.85546875" bestFit="1" customWidth="1"/>
    <col min="10499" max="10499" width="15.28515625" bestFit="1" customWidth="1"/>
    <col min="10500" max="10501" width="13.85546875" bestFit="1" customWidth="1"/>
    <col min="10502" max="10502" width="15.42578125" bestFit="1" customWidth="1"/>
    <col min="10503" max="10503" width="13.28515625" bestFit="1" customWidth="1"/>
    <col min="10504" max="10504" width="16.42578125" bestFit="1" customWidth="1"/>
    <col min="10505" max="10505" width="13.7109375" bestFit="1" customWidth="1"/>
    <col min="10753" max="10753" width="4.140625" bestFit="1" customWidth="1"/>
    <col min="10754" max="10754" width="30.85546875" bestFit="1" customWidth="1"/>
    <col min="10755" max="10755" width="15.28515625" bestFit="1" customWidth="1"/>
    <col min="10756" max="10757" width="13.85546875" bestFit="1" customWidth="1"/>
    <col min="10758" max="10758" width="15.42578125" bestFit="1" customWidth="1"/>
    <col min="10759" max="10759" width="13.28515625" bestFit="1" customWidth="1"/>
    <col min="10760" max="10760" width="16.42578125" bestFit="1" customWidth="1"/>
    <col min="10761" max="10761" width="13.7109375" bestFit="1" customWidth="1"/>
    <col min="11009" max="11009" width="4.140625" bestFit="1" customWidth="1"/>
    <col min="11010" max="11010" width="30.85546875" bestFit="1" customWidth="1"/>
    <col min="11011" max="11011" width="15.28515625" bestFit="1" customWidth="1"/>
    <col min="11012" max="11013" width="13.85546875" bestFit="1" customWidth="1"/>
    <col min="11014" max="11014" width="15.42578125" bestFit="1" customWidth="1"/>
    <col min="11015" max="11015" width="13.28515625" bestFit="1" customWidth="1"/>
    <col min="11016" max="11016" width="16.42578125" bestFit="1" customWidth="1"/>
    <col min="11017" max="11017" width="13.7109375" bestFit="1" customWidth="1"/>
    <col min="11265" max="11265" width="4.140625" bestFit="1" customWidth="1"/>
    <col min="11266" max="11266" width="30.85546875" bestFit="1" customWidth="1"/>
    <col min="11267" max="11267" width="15.28515625" bestFit="1" customWidth="1"/>
    <col min="11268" max="11269" width="13.85546875" bestFit="1" customWidth="1"/>
    <col min="11270" max="11270" width="15.42578125" bestFit="1" customWidth="1"/>
    <col min="11271" max="11271" width="13.28515625" bestFit="1" customWidth="1"/>
    <col min="11272" max="11272" width="16.42578125" bestFit="1" customWidth="1"/>
    <col min="11273" max="11273" width="13.7109375" bestFit="1" customWidth="1"/>
    <col min="11521" max="11521" width="4.140625" bestFit="1" customWidth="1"/>
    <col min="11522" max="11522" width="30.85546875" bestFit="1" customWidth="1"/>
    <col min="11523" max="11523" width="15.28515625" bestFit="1" customWidth="1"/>
    <col min="11524" max="11525" width="13.85546875" bestFit="1" customWidth="1"/>
    <col min="11526" max="11526" width="15.42578125" bestFit="1" customWidth="1"/>
    <col min="11527" max="11527" width="13.28515625" bestFit="1" customWidth="1"/>
    <col min="11528" max="11528" width="16.42578125" bestFit="1" customWidth="1"/>
    <col min="11529" max="11529" width="13.7109375" bestFit="1" customWidth="1"/>
    <col min="11777" max="11777" width="4.140625" bestFit="1" customWidth="1"/>
    <col min="11778" max="11778" width="30.85546875" bestFit="1" customWidth="1"/>
    <col min="11779" max="11779" width="15.28515625" bestFit="1" customWidth="1"/>
    <col min="11780" max="11781" width="13.85546875" bestFit="1" customWidth="1"/>
    <col min="11782" max="11782" width="15.42578125" bestFit="1" customWidth="1"/>
    <col min="11783" max="11783" width="13.28515625" bestFit="1" customWidth="1"/>
    <col min="11784" max="11784" width="16.42578125" bestFit="1" customWidth="1"/>
    <col min="11785" max="11785" width="13.7109375" bestFit="1" customWidth="1"/>
    <col min="12033" max="12033" width="4.140625" bestFit="1" customWidth="1"/>
    <col min="12034" max="12034" width="30.85546875" bestFit="1" customWidth="1"/>
    <col min="12035" max="12035" width="15.28515625" bestFit="1" customWidth="1"/>
    <col min="12036" max="12037" width="13.85546875" bestFit="1" customWidth="1"/>
    <col min="12038" max="12038" width="15.42578125" bestFit="1" customWidth="1"/>
    <col min="12039" max="12039" width="13.28515625" bestFit="1" customWidth="1"/>
    <col min="12040" max="12040" width="16.42578125" bestFit="1" customWidth="1"/>
    <col min="12041" max="12041" width="13.7109375" bestFit="1" customWidth="1"/>
    <col min="12289" max="12289" width="4.140625" bestFit="1" customWidth="1"/>
    <col min="12290" max="12290" width="30.85546875" bestFit="1" customWidth="1"/>
    <col min="12291" max="12291" width="15.28515625" bestFit="1" customWidth="1"/>
    <col min="12292" max="12293" width="13.85546875" bestFit="1" customWidth="1"/>
    <col min="12294" max="12294" width="15.42578125" bestFit="1" customWidth="1"/>
    <col min="12295" max="12295" width="13.28515625" bestFit="1" customWidth="1"/>
    <col min="12296" max="12296" width="16.42578125" bestFit="1" customWidth="1"/>
    <col min="12297" max="12297" width="13.7109375" bestFit="1" customWidth="1"/>
    <col min="12545" max="12545" width="4.140625" bestFit="1" customWidth="1"/>
    <col min="12546" max="12546" width="30.85546875" bestFit="1" customWidth="1"/>
    <col min="12547" max="12547" width="15.28515625" bestFit="1" customWidth="1"/>
    <col min="12548" max="12549" width="13.85546875" bestFit="1" customWidth="1"/>
    <col min="12550" max="12550" width="15.42578125" bestFit="1" customWidth="1"/>
    <col min="12551" max="12551" width="13.28515625" bestFit="1" customWidth="1"/>
    <col min="12552" max="12552" width="16.42578125" bestFit="1" customWidth="1"/>
    <col min="12553" max="12553" width="13.7109375" bestFit="1" customWidth="1"/>
    <col min="12801" max="12801" width="4.140625" bestFit="1" customWidth="1"/>
    <col min="12802" max="12802" width="30.85546875" bestFit="1" customWidth="1"/>
    <col min="12803" max="12803" width="15.28515625" bestFit="1" customWidth="1"/>
    <col min="12804" max="12805" width="13.85546875" bestFit="1" customWidth="1"/>
    <col min="12806" max="12806" width="15.42578125" bestFit="1" customWidth="1"/>
    <col min="12807" max="12807" width="13.28515625" bestFit="1" customWidth="1"/>
    <col min="12808" max="12808" width="16.42578125" bestFit="1" customWidth="1"/>
    <col min="12809" max="12809" width="13.7109375" bestFit="1" customWidth="1"/>
    <col min="13057" max="13057" width="4.140625" bestFit="1" customWidth="1"/>
    <col min="13058" max="13058" width="30.85546875" bestFit="1" customWidth="1"/>
    <col min="13059" max="13059" width="15.28515625" bestFit="1" customWidth="1"/>
    <col min="13060" max="13061" width="13.85546875" bestFit="1" customWidth="1"/>
    <col min="13062" max="13062" width="15.42578125" bestFit="1" customWidth="1"/>
    <col min="13063" max="13063" width="13.28515625" bestFit="1" customWidth="1"/>
    <col min="13064" max="13064" width="16.42578125" bestFit="1" customWidth="1"/>
    <col min="13065" max="13065" width="13.7109375" bestFit="1" customWidth="1"/>
    <col min="13313" max="13313" width="4.140625" bestFit="1" customWidth="1"/>
    <col min="13314" max="13314" width="30.85546875" bestFit="1" customWidth="1"/>
    <col min="13315" max="13315" width="15.28515625" bestFit="1" customWidth="1"/>
    <col min="13316" max="13317" width="13.85546875" bestFit="1" customWidth="1"/>
    <col min="13318" max="13318" width="15.42578125" bestFit="1" customWidth="1"/>
    <col min="13319" max="13319" width="13.28515625" bestFit="1" customWidth="1"/>
    <col min="13320" max="13320" width="16.42578125" bestFit="1" customWidth="1"/>
    <col min="13321" max="13321" width="13.7109375" bestFit="1" customWidth="1"/>
    <col min="13569" max="13569" width="4.140625" bestFit="1" customWidth="1"/>
    <col min="13570" max="13570" width="30.85546875" bestFit="1" customWidth="1"/>
    <col min="13571" max="13571" width="15.28515625" bestFit="1" customWidth="1"/>
    <col min="13572" max="13573" width="13.85546875" bestFit="1" customWidth="1"/>
    <col min="13574" max="13574" width="15.42578125" bestFit="1" customWidth="1"/>
    <col min="13575" max="13575" width="13.28515625" bestFit="1" customWidth="1"/>
    <col min="13576" max="13576" width="16.42578125" bestFit="1" customWidth="1"/>
    <col min="13577" max="13577" width="13.7109375" bestFit="1" customWidth="1"/>
    <col min="13825" max="13825" width="4.140625" bestFit="1" customWidth="1"/>
    <col min="13826" max="13826" width="30.85546875" bestFit="1" customWidth="1"/>
    <col min="13827" max="13827" width="15.28515625" bestFit="1" customWidth="1"/>
    <col min="13828" max="13829" width="13.85546875" bestFit="1" customWidth="1"/>
    <col min="13830" max="13830" width="15.42578125" bestFit="1" customWidth="1"/>
    <col min="13831" max="13831" width="13.28515625" bestFit="1" customWidth="1"/>
    <col min="13832" max="13832" width="16.42578125" bestFit="1" customWidth="1"/>
    <col min="13833" max="13833" width="13.7109375" bestFit="1" customWidth="1"/>
    <col min="14081" max="14081" width="4.140625" bestFit="1" customWidth="1"/>
    <col min="14082" max="14082" width="30.85546875" bestFit="1" customWidth="1"/>
    <col min="14083" max="14083" width="15.28515625" bestFit="1" customWidth="1"/>
    <col min="14084" max="14085" width="13.85546875" bestFit="1" customWidth="1"/>
    <col min="14086" max="14086" width="15.42578125" bestFit="1" customWidth="1"/>
    <col min="14087" max="14087" width="13.28515625" bestFit="1" customWidth="1"/>
    <col min="14088" max="14088" width="16.42578125" bestFit="1" customWidth="1"/>
    <col min="14089" max="14089" width="13.7109375" bestFit="1" customWidth="1"/>
    <col min="14337" max="14337" width="4.140625" bestFit="1" customWidth="1"/>
    <col min="14338" max="14338" width="30.85546875" bestFit="1" customWidth="1"/>
    <col min="14339" max="14339" width="15.28515625" bestFit="1" customWidth="1"/>
    <col min="14340" max="14341" width="13.85546875" bestFit="1" customWidth="1"/>
    <col min="14342" max="14342" width="15.42578125" bestFit="1" customWidth="1"/>
    <col min="14343" max="14343" width="13.28515625" bestFit="1" customWidth="1"/>
    <col min="14344" max="14344" width="16.42578125" bestFit="1" customWidth="1"/>
    <col min="14345" max="14345" width="13.7109375" bestFit="1" customWidth="1"/>
    <col min="14593" max="14593" width="4.140625" bestFit="1" customWidth="1"/>
    <col min="14594" max="14594" width="30.85546875" bestFit="1" customWidth="1"/>
    <col min="14595" max="14595" width="15.28515625" bestFit="1" customWidth="1"/>
    <col min="14596" max="14597" width="13.85546875" bestFit="1" customWidth="1"/>
    <col min="14598" max="14598" width="15.42578125" bestFit="1" customWidth="1"/>
    <col min="14599" max="14599" width="13.28515625" bestFit="1" customWidth="1"/>
    <col min="14600" max="14600" width="16.42578125" bestFit="1" customWidth="1"/>
    <col min="14601" max="14601" width="13.7109375" bestFit="1" customWidth="1"/>
    <col min="14849" max="14849" width="4.140625" bestFit="1" customWidth="1"/>
    <col min="14850" max="14850" width="30.85546875" bestFit="1" customWidth="1"/>
    <col min="14851" max="14851" width="15.28515625" bestFit="1" customWidth="1"/>
    <col min="14852" max="14853" width="13.85546875" bestFit="1" customWidth="1"/>
    <col min="14854" max="14854" width="15.42578125" bestFit="1" customWidth="1"/>
    <col min="14855" max="14855" width="13.28515625" bestFit="1" customWidth="1"/>
    <col min="14856" max="14856" width="16.42578125" bestFit="1" customWidth="1"/>
    <col min="14857" max="14857" width="13.7109375" bestFit="1" customWidth="1"/>
    <col min="15105" max="15105" width="4.140625" bestFit="1" customWidth="1"/>
    <col min="15106" max="15106" width="30.85546875" bestFit="1" customWidth="1"/>
    <col min="15107" max="15107" width="15.28515625" bestFit="1" customWidth="1"/>
    <col min="15108" max="15109" width="13.85546875" bestFit="1" customWidth="1"/>
    <col min="15110" max="15110" width="15.42578125" bestFit="1" customWidth="1"/>
    <col min="15111" max="15111" width="13.28515625" bestFit="1" customWidth="1"/>
    <col min="15112" max="15112" width="16.42578125" bestFit="1" customWidth="1"/>
    <col min="15113" max="15113" width="13.7109375" bestFit="1" customWidth="1"/>
    <col min="15361" max="15361" width="4.140625" bestFit="1" customWidth="1"/>
    <col min="15362" max="15362" width="30.85546875" bestFit="1" customWidth="1"/>
    <col min="15363" max="15363" width="15.28515625" bestFit="1" customWidth="1"/>
    <col min="15364" max="15365" width="13.85546875" bestFit="1" customWidth="1"/>
    <col min="15366" max="15366" width="15.42578125" bestFit="1" customWidth="1"/>
    <col min="15367" max="15367" width="13.28515625" bestFit="1" customWidth="1"/>
    <col min="15368" max="15368" width="16.42578125" bestFit="1" customWidth="1"/>
    <col min="15369" max="15369" width="13.7109375" bestFit="1" customWidth="1"/>
    <col min="15617" max="15617" width="4.140625" bestFit="1" customWidth="1"/>
    <col min="15618" max="15618" width="30.85546875" bestFit="1" customWidth="1"/>
    <col min="15619" max="15619" width="15.28515625" bestFit="1" customWidth="1"/>
    <col min="15620" max="15621" width="13.85546875" bestFit="1" customWidth="1"/>
    <col min="15622" max="15622" width="15.42578125" bestFit="1" customWidth="1"/>
    <col min="15623" max="15623" width="13.28515625" bestFit="1" customWidth="1"/>
    <col min="15624" max="15624" width="16.42578125" bestFit="1" customWidth="1"/>
    <col min="15625" max="15625" width="13.7109375" bestFit="1" customWidth="1"/>
    <col min="15873" max="15873" width="4.140625" bestFit="1" customWidth="1"/>
    <col min="15874" max="15874" width="30.85546875" bestFit="1" customWidth="1"/>
    <col min="15875" max="15875" width="15.28515625" bestFit="1" customWidth="1"/>
    <col min="15876" max="15877" width="13.85546875" bestFit="1" customWidth="1"/>
    <col min="15878" max="15878" width="15.42578125" bestFit="1" customWidth="1"/>
    <col min="15879" max="15879" width="13.28515625" bestFit="1" customWidth="1"/>
    <col min="15880" max="15880" width="16.42578125" bestFit="1" customWidth="1"/>
    <col min="15881" max="15881" width="13.7109375" bestFit="1" customWidth="1"/>
    <col min="16129" max="16129" width="4.140625" bestFit="1" customWidth="1"/>
    <col min="16130" max="16130" width="30.85546875" bestFit="1" customWidth="1"/>
    <col min="16131" max="16131" width="15.28515625" bestFit="1" customWidth="1"/>
    <col min="16132" max="16133" width="13.85546875" bestFit="1" customWidth="1"/>
    <col min="16134" max="16134" width="15.42578125" bestFit="1" customWidth="1"/>
    <col min="16135" max="16135" width="13.28515625" bestFit="1" customWidth="1"/>
    <col min="16136" max="16136" width="16.42578125" bestFit="1" customWidth="1"/>
    <col min="16137" max="16137" width="13.7109375" bestFit="1" customWidth="1"/>
  </cols>
  <sheetData>
    <row r="7" spans="1:11" ht="15.75" x14ac:dyDescent="0.25">
      <c r="B7" s="6" t="s">
        <v>171</v>
      </c>
    </row>
    <row r="8" spans="1:11" ht="15.75" x14ac:dyDescent="0.25">
      <c r="B8" s="6" t="s">
        <v>178</v>
      </c>
    </row>
    <row r="10" spans="1:11" x14ac:dyDescent="0.25">
      <c r="A10" s="29"/>
      <c r="B10" s="30"/>
      <c r="C10" s="85" t="s">
        <v>143</v>
      </c>
      <c r="D10" s="86"/>
      <c r="E10" s="86"/>
      <c r="F10" s="86"/>
      <c r="G10" s="86"/>
      <c r="H10" s="86"/>
    </row>
    <row r="11" spans="1:11" ht="30" x14ac:dyDescent="0.25">
      <c r="A11" s="7" t="s">
        <v>105</v>
      </c>
      <c r="B11" s="7" t="s">
        <v>144</v>
      </c>
      <c r="C11" s="7" t="s">
        <v>145</v>
      </c>
      <c r="D11" s="7" t="s">
        <v>146</v>
      </c>
      <c r="E11" s="7" t="s">
        <v>147</v>
      </c>
      <c r="F11" s="7" t="s">
        <v>148</v>
      </c>
      <c r="G11" s="7" t="s">
        <v>149</v>
      </c>
      <c r="H11" s="7" t="s">
        <v>150</v>
      </c>
    </row>
    <row r="12" spans="1:11" x14ac:dyDescent="0.25">
      <c r="A12" s="31">
        <v>1</v>
      </c>
      <c r="B12" s="46" t="s">
        <v>2</v>
      </c>
      <c r="C12" s="47">
        <v>55125174.689999998</v>
      </c>
      <c r="D12" s="47">
        <v>1911453.75</v>
      </c>
      <c r="E12" s="47">
        <v>0</v>
      </c>
      <c r="F12" s="47">
        <v>410855.03</v>
      </c>
      <c r="G12" s="47">
        <v>0</v>
      </c>
      <c r="H12" s="47">
        <f>SUM(C12:G12)</f>
        <v>57447483.469999999</v>
      </c>
      <c r="K12" s="12"/>
    </row>
    <row r="13" spans="1:11" x14ac:dyDescent="0.25">
      <c r="A13" s="32">
        <v>2</v>
      </c>
      <c r="B13" s="44" t="s">
        <v>1</v>
      </c>
      <c r="C13" s="45">
        <v>82650565.181100011</v>
      </c>
      <c r="D13" s="45">
        <v>3212748.8961999994</v>
      </c>
      <c r="E13" s="45">
        <v>0</v>
      </c>
      <c r="F13" s="45">
        <v>4708177.4789499985</v>
      </c>
      <c r="G13" s="45">
        <v>0</v>
      </c>
      <c r="H13" s="60">
        <f>SUM(C13:G13)</f>
        <v>90571491.556250006</v>
      </c>
      <c r="K13" s="12"/>
    </row>
    <row r="14" spans="1:11" x14ac:dyDescent="0.25">
      <c r="A14" s="31">
        <v>3</v>
      </c>
      <c r="B14" s="46" t="s">
        <v>3</v>
      </c>
      <c r="C14" s="47">
        <v>48989077.622549996</v>
      </c>
      <c r="D14" s="47">
        <v>1157095.21165</v>
      </c>
      <c r="E14" s="47">
        <v>1475039.8900000001</v>
      </c>
      <c r="F14" s="47">
        <v>1300282.6918500001</v>
      </c>
      <c r="G14" s="47">
        <v>0</v>
      </c>
      <c r="H14" s="47">
        <f>SUM(C14:G14)</f>
        <v>52921495.416049995</v>
      </c>
      <c r="K14" s="12"/>
    </row>
    <row r="15" spans="1:11" x14ac:dyDescent="0.25">
      <c r="A15" s="32">
        <v>4</v>
      </c>
      <c r="B15" s="44" t="s">
        <v>4</v>
      </c>
      <c r="C15" s="45">
        <v>255421329.40000001</v>
      </c>
      <c r="D15" s="45">
        <v>6105375.6599999946</v>
      </c>
      <c r="E15" s="45">
        <v>349086.73</v>
      </c>
      <c r="F15" s="45">
        <v>898608.34999999974</v>
      </c>
      <c r="G15" s="45">
        <v>189074.09</v>
      </c>
      <c r="H15" s="60">
        <f>SUM(C15:G15)</f>
        <v>262963474.22999999</v>
      </c>
      <c r="I15" s="12"/>
      <c r="K15" s="12"/>
    </row>
    <row r="16" spans="1:11" x14ac:dyDescent="0.25">
      <c r="A16" s="31">
        <v>5</v>
      </c>
      <c r="B16" s="46" t="s">
        <v>172</v>
      </c>
      <c r="C16" s="47">
        <v>40439735.32</v>
      </c>
      <c r="D16" s="47">
        <v>2432975.27</v>
      </c>
      <c r="E16" s="47">
        <v>4700731.830000001</v>
      </c>
      <c r="F16" s="47">
        <v>207291.64</v>
      </c>
      <c r="G16" s="47">
        <v>226030.03</v>
      </c>
      <c r="H16" s="47">
        <f>SUM(C16:G16)</f>
        <v>48006764.090000004</v>
      </c>
      <c r="K16" s="12"/>
    </row>
    <row r="17" spans="1:11" x14ac:dyDescent="0.25">
      <c r="A17" s="32">
        <v>6</v>
      </c>
      <c r="B17" s="44" t="s">
        <v>6</v>
      </c>
      <c r="C17" s="45">
        <v>33899664.460000001</v>
      </c>
      <c r="D17" s="45">
        <v>10705696.9</v>
      </c>
      <c r="E17" s="45">
        <v>0</v>
      </c>
      <c r="F17" s="45">
        <v>0</v>
      </c>
      <c r="G17" s="45">
        <v>5182485.2300000004</v>
      </c>
      <c r="H17" s="60">
        <f>SUM(C17:G17)</f>
        <v>49787846.590000004</v>
      </c>
      <c r="K17" s="12"/>
    </row>
    <row r="18" spans="1:11" x14ac:dyDescent="0.25">
      <c r="A18" s="31">
        <v>7</v>
      </c>
      <c r="B18" s="46" t="s">
        <v>8</v>
      </c>
      <c r="C18" s="47">
        <v>13332073.029999997</v>
      </c>
      <c r="D18" s="47">
        <v>3003710.5199999996</v>
      </c>
      <c r="E18" s="47">
        <v>0</v>
      </c>
      <c r="F18" s="47">
        <v>18459.560000000001</v>
      </c>
      <c r="G18" s="47">
        <v>34502.25</v>
      </c>
      <c r="H18" s="47">
        <f>SUM(C18:G18)</f>
        <v>16388745.359999998</v>
      </c>
      <c r="K18" s="12"/>
    </row>
    <row r="19" spans="1:11" x14ac:dyDescent="0.25">
      <c r="A19" s="32">
        <v>8</v>
      </c>
      <c r="B19" s="44" t="s">
        <v>9</v>
      </c>
      <c r="C19" s="45">
        <v>69992722.25000003</v>
      </c>
      <c r="D19" s="45">
        <v>4964825.4899999984</v>
      </c>
      <c r="E19" s="45">
        <v>0</v>
      </c>
      <c r="F19" s="45">
        <v>3030486.3</v>
      </c>
      <c r="G19" s="45">
        <v>0</v>
      </c>
      <c r="H19" s="60">
        <f>SUM(C19:G19)</f>
        <v>77988034.040000021</v>
      </c>
      <c r="K19" s="12"/>
    </row>
    <row r="20" spans="1:11" x14ac:dyDescent="0.25">
      <c r="A20" s="31">
        <v>9</v>
      </c>
      <c r="B20" s="46" t="s">
        <v>180</v>
      </c>
      <c r="C20" s="47">
        <v>160422748.2099998</v>
      </c>
      <c r="D20" s="47">
        <v>21191122.050000027</v>
      </c>
      <c r="E20" s="47">
        <v>0</v>
      </c>
      <c r="F20" s="47">
        <v>548317.27</v>
      </c>
      <c r="G20" s="47">
        <v>0</v>
      </c>
      <c r="H20" s="47">
        <f>SUM(C20:G20)</f>
        <v>182162187.52999982</v>
      </c>
      <c r="K20" s="12"/>
    </row>
    <row r="21" spans="1:11" x14ac:dyDescent="0.25">
      <c r="A21" s="32">
        <v>10</v>
      </c>
      <c r="B21" s="44" t="s">
        <v>11</v>
      </c>
      <c r="C21" s="45">
        <v>71120020.510000005</v>
      </c>
      <c r="D21" s="45">
        <v>11754714.060000001</v>
      </c>
      <c r="E21" s="45">
        <v>55384.62</v>
      </c>
      <c r="F21" s="45">
        <v>0</v>
      </c>
      <c r="G21" s="45">
        <v>0</v>
      </c>
      <c r="H21" s="60">
        <f>SUM(C21:G21)</f>
        <v>82930119.190000013</v>
      </c>
      <c r="K21" s="12"/>
    </row>
    <row r="22" spans="1:11" x14ac:dyDescent="0.25">
      <c r="A22" s="31">
        <v>11</v>
      </c>
      <c r="B22" s="46" t="s">
        <v>173</v>
      </c>
      <c r="C22" s="47">
        <v>123879386.16000001</v>
      </c>
      <c r="D22" s="47">
        <v>69439935.360000014</v>
      </c>
      <c r="E22" s="47">
        <v>0</v>
      </c>
      <c r="F22" s="47">
        <v>0</v>
      </c>
      <c r="G22" s="47">
        <v>0</v>
      </c>
      <c r="H22" s="47">
        <f>SUM(C22:G22)</f>
        <v>193319321.52000004</v>
      </c>
      <c r="K22" s="12"/>
    </row>
    <row r="23" spans="1:11" x14ac:dyDescent="0.25">
      <c r="A23" s="32">
        <v>12</v>
      </c>
      <c r="B23" s="44" t="s">
        <v>13</v>
      </c>
      <c r="C23" s="45">
        <v>10371890.359999999</v>
      </c>
      <c r="D23" s="45">
        <v>1065504.1400000001</v>
      </c>
      <c r="E23" s="45">
        <v>798475.36</v>
      </c>
      <c r="F23" s="45">
        <v>2003528.97</v>
      </c>
      <c r="G23" s="45">
        <v>0</v>
      </c>
      <c r="H23" s="60">
        <f>SUM(C23:G23)</f>
        <v>14239398.83</v>
      </c>
      <c r="K23" s="12"/>
    </row>
    <row r="24" spans="1:11" x14ac:dyDescent="0.25">
      <c r="A24" s="31">
        <v>13</v>
      </c>
      <c r="B24" s="46" t="s">
        <v>14</v>
      </c>
      <c r="C24" s="47">
        <v>35140363.205799997</v>
      </c>
      <c r="D24" s="47">
        <v>0</v>
      </c>
      <c r="E24" s="47">
        <v>0</v>
      </c>
      <c r="F24" s="47">
        <v>0</v>
      </c>
      <c r="G24" s="47">
        <v>0</v>
      </c>
      <c r="H24" s="47">
        <f>SUM(C24:G24)</f>
        <v>35140363.205799997</v>
      </c>
      <c r="K24" s="12"/>
    </row>
    <row r="25" spans="1:11" x14ac:dyDescent="0.25">
      <c r="A25" s="32">
        <v>14</v>
      </c>
      <c r="B25" s="44" t="s">
        <v>15</v>
      </c>
      <c r="C25" s="45">
        <v>87443734.462799981</v>
      </c>
      <c r="D25" s="45">
        <v>14618027.856700003</v>
      </c>
      <c r="E25" s="45">
        <v>0</v>
      </c>
      <c r="F25" s="45">
        <v>740817.36340000003</v>
      </c>
      <c r="G25" s="45">
        <v>0</v>
      </c>
      <c r="H25" s="60">
        <f>SUM(C25:G25)</f>
        <v>102802579.68289998</v>
      </c>
      <c r="K25" s="12"/>
    </row>
    <row r="26" spans="1:11" x14ac:dyDescent="0.25">
      <c r="A26" s="31">
        <v>15</v>
      </c>
      <c r="B26" s="46" t="s">
        <v>16</v>
      </c>
      <c r="C26" s="47">
        <v>38959014.400000006</v>
      </c>
      <c r="D26" s="47">
        <v>0</v>
      </c>
      <c r="E26" s="47">
        <v>5007557.72</v>
      </c>
      <c r="F26" s="47">
        <v>2385012.09</v>
      </c>
      <c r="G26" s="47">
        <v>0</v>
      </c>
      <c r="H26" s="47">
        <f>SUM(C26:G26)</f>
        <v>46351584.210000008</v>
      </c>
      <c r="K26" s="12"/>
    </row>
    <row r="27" spans="1:11" x14ac:dyDescent="0.25">
      <c r="A27" s="32">
        <v>16</v>
      </c>
      <c r="B27" s="44" t="s">
        <v>17</v>
      </c>
      <c r="C27" s="45">
        <v>75078083.050000027</v>
      </c>
      <c r="D27" s="45">
        <v>11924096.09</v>
      </c>
      <c r="E27" s="45">
        <v>5117.54</v>
      </c>
      <c r="F27" s="45">
        <v>1548094.22</v>
      </c>
      <c r="G27" s="45">
        <v>1787103.43</v>
      </c>
      <c r="H27" s="60">
        <f>SUM(C27:G27)</f>
        <v>90342494.330000043</v>
      </c>
      <c r="K27" s="12"/>
    </row>
    <row r="28" spans="1:11" x14ac:dyDescent="0.25">
      <c r="A28" s="31">
        <v>17</v>
      </c>
      <c r="B28" s="46" t="s">
        <v>18</v>
      </c>
      <c r="C28" s="47">
        <v>61187419.400000006</v>
      </c>
      <c r="D28" s="47">
        <v>6167925.6400000006</v>
      </c>
      <c r="E28" s="47">
        <v>447048.41000000003</v>
      </c>
      <c r="F28" s="47">
        <v>1794572</v>
      </c>
      <c r="G28" s="47">
        <v>0</v>
      </c>
      <c r="H28" s="47">
        <f>SUM(C28:G28)</f>
        <v>69596965.450000003</v>
      </c>
      <c r="K28" s="12"/>
    </row>
    <row r="29" spans="1:11" x14ac:dyDescent="0.25">
      <c r="A29" s="32">
        <v>18</v>
      </c>
      <c r="B29" s="44" t="s">
        <v>19</v>
      </c>
      <c r="C29" s="45">
        <v>11694551.42</v>
      </c>
      <c r="D29" s="45">
        <v>108820.09</v>
      </c>
      <c r="E29" s="45">
        <v>0</v>
      </c>
      <c r="F29" s="45">
        <v>0</v>
      </c>
      <c r="G29" s="45">
        <v>0</v>
      </c>
      <c r="H29" s="60">
        <f>SUM(C29:G29)</f>
        <v>11803371.51</v>
      </c>
      <c r="K29" s="12"/>
    </row>
    <row r="30" spans="1:11" x14ac:dyDescent="0.25">
      <c r="A30" s="31">
        <v>19</v>
      </c>
      <c r="B30" s="46" t="s">
        <v>135</v>
      </c>
      <c r="C30" s="47">
        <v>18711881.350000001</v>
      </c>
      <c r="D30" s="47">
        <v>456501.72</v>
      </c>
      <c r="E30" s="47">
        <v>1265444.82</v>
      </c>
      <c r="F30" s="47">
        <v>0</v>
      </c>
      <c r="G30" s="47">
        <v>0</v>
      </c>
      <c r="H30" s="47">
        <f>SUM(C30:G30)</f>
        <v>20433827.890000001</v>
      </c>
      <c r="K30" s="12"/>
    </row>
    <row r="31" spans="1:11" x14ac:dyDescent="0.25">
      <c r="A31" s="32">
        <v>20</v>
      </c>
      <c r="B31" s="44" t="s">
        <v>174</v>
      </c>
      <c r="C31" s="45">
        <v>781649987.44000006</v>
      </c>
      <c r="D31" s="45">
        <v>15388165.67</v>
      </c>
      <c r="E31" s="45">
        <v>17977754.369999997</v>
      </c>
      <c r="F31" s="45">
        <v>3552415.9300000006</v>
      </c>
      <c r="G31" s="45">
        <v>0</v>
      </c>
      <c r="H31" s="60">
        <f>SUM(C31:G31)</f>
        <v>818568323.40999997</v>
      </c>
      <c r="K31" s="12"/>
    </row>
    <row r="32" spans="1:11" x14ac:dyDescent="0.25">
      <c r="A32" s="31">
        <v>21</v>
      </c>
      <c r="B32" s="46" t="s">
        <v>175</v>
      </c>
      <c r="C32" s="47">
        <v>546243780.09999967</v>
      </c>
      <c r="D32" s="47">
        <v>41052056.799999967</v>
      </c>
      <c r="E32" s="47">
        <v>0</v>
      </c>
      <c r="F32" s="47">
        <v>237909.25</v>
      </c>
      <c r="G32" s="47">
        <v>0</v>
      </c>
      <c r="H32" s="47">
        <f>SUM(C32:G32)</f>
        <v>587533746.14999962</v>
      </c>
      <c r="K32" s="12"/>
    </row>
    <row r="33" spans="1:11" x14ac:dyDescent="0.25">
      <c r="A33" s="32">
        <v>22</v>
      </c>
      <c r="B33" s="44" t="s">
        <v>113</v>
      </c>
      <c r="C33" s="45">
        <v>1405091125.9300001</v>
      </c>
      <c r="D33" s="45">
        <v>239791895.34999999</v>
      </c>
      <c r="E33" s="45">
        <v>0</v>
      </c>
      <c r="F33" s="45">
        <v>70578912.520000011</v>
      </c>
      <c r="G33" s="45">
        <v>0</v>
      </c>
      <c r="H33" s="60">
        <f>SUM(C33:G33)</f>
        <v>1715461933.8</v>
      </c>
      <c r="K33" s="12"/>
    </row>
    <row r="34" spans="1:11" x14ac:dyDescent="0.25">
      <c r="A34" s="31">
        <v>23</v>
      </c>
      <c r="B34" s="46" t="s">
        <v>24</v>
      </c>
      <c r="C34" s="47">
        <v>1252867891.3</v>
      </c>
      <c r="D34" s="47">
        <v>0</v>
      </c>
      <c r="E34" s="47">
        <v>0</v>
      </c>
      <c r="F34" s="47">
        <v>0</v>
      </c>
      <c r="G34" s="47">
        <v>0</v>
      </c>
      <c r="H34" s="47">
        <f>SUM(C34:G34)</f>
        <v>1252867891.3</v>
      </c>
      <c r="K34" s="12"/>
    </row>
    <row r="35" spans="1:11" x14ac:dyDescent="0.25">
      <c r="A35" s="32">
        <v>24</v>
      </c>
      <c r="B35" s="44" t="s">
        <v>176</v>
      </c>
      <c r="C35" s="45">
        <v>55562722.640000001</v>
      </c>
      <c r="D35" s="45">
        <v>4827948.04</v>
      </c>
      <c r="E35" s="45">
        <v>474959.12</v>
      </c>
      <c r="F35" s="45">
        <v>882144.79</v>
      </c>
      <c r="G35" s="45">
        <v>0</v>
      </c>
      <c r="H35" s="60">
        <f>SUM(C35:G35)</f>
        <v>61747774.589999996</v>
      </c>
      <c r="K35" s="12"/>
    </row>
    <row r="36" spans="1:11" x14ac:dyDescent="0.25">
      <c r="A36" s="31">
        <v>25</v>
      </c>
      <c r="B36" s="46" t="s">
        <v>138</v>
      </c>
      <c r="C36" s="47">
        <v>684738723.46999991</v>
      </c>
      <c r="D36" s="47">
        <v>3707223.3099999996</v>
      </c>
      <c r="E36" s="47">
        <v>9287846.3999999985</v>
      </c>
      <c r="F36" s="47">
        <v>13321775.27</v>
      </c>
      <c r="G36" s="47">
        <v>36929.730000000003</v>
      </c>
      <c r="H36" s="47">
        <f>SUM(C36:G36)</f>
        <v>711092498.17999983</v>
      </c>
      <c r="K36" s="12"/>
    </row>
    <row r="37" spans="1:11" x14ac:dyDescent="0.25">
      <c r="A37" s="32">
        <v>26</v>
      </c>
      <c r="B37" s="44" t="s">
        <v>139</v>
      </c>
      <c r="C37" s="45">
        <v>461920817.33000028</v>
      </c>
      <c r="D37" s="45">
        <v>14063872.34</v>
      </c>
      <c r="E37" s="45">
        <v>0</v>
      </c>
      <c r="F37" s="45">
        <v>12559962.960000001</v>
      </c>
      <c r="G37" s="45">
        <v>0</v>
      </c>
      <c r="H37" s="60">
        <f>SUM(C37:G37)</f>
        <v>488544652.63000023</v>
      </c>
      <c r="K37" s="12"/>
    </row>
    <row r="38" spans="1:11" x14ac:dyDescent="0.25">
      <c r="A38" s="31">
        <v>27</v>
      </c>
      <c r="B38" s="46" t="s">
        <v>28</v>
      </c>
      <c r="C38" s="47">
        <v>6266800.6900000023</v>
      </c>
      <c r="D38" s="47">
        <v>8228220.8200000068</v>
      </c>
      <c r="E38" s="47">
        <v>0</v>
      </c>
      <c r="F38" s="47">
        <v>633370.37999999989</v>
      </c>
      <c r="G38" s="47">
        <v>0</v>
      </c>
      <c r="H38" s="47">
        <f>SUM(C38:G38)</f>
        <v>15128391.890000008</v>
      </c>
      <c r="K38" s="12"/>
    </row>
    <row r="39" spans="1:11" x14ac:dyDescent="0.25">
      <c r="A39" s="32">
        <v>28</v>
      </c>
      <c r="B39" s="44" t="s">
        <v>78</v>
      </c>
      <c r="C39" s="45">
        <v>34252889.129999995</v>
      </c>
      <c r="D39" s="45">
        <v>6382895.9000000004</v>
      </c>
      <c r="E39" s="45">
        <v>575406.37</v>
      </c>
      <c r="F39" s="45">
        <v>300028.5</v>
      </c>
      <c r="G39" s="45">
        <v>54923.469999999994</v>
      </c>
      <c r="H39" s="60">
        <f>SUM(C39:G39)</f>
        <v>41566143.36999999</v>
      </c>
      <c r="K39" s="12"/>
    </row>
    <row r="40" spans="1:11" x14ac:dyDescent="0.25">
      <c r="A40" s="31">
        <v>29</v>
      </c>
      <c r="B40" s="46" t="s">
        <v>114</v>
      </c>
      <c r="C40" s="47">
        <v>0</v>
      </c>
      <c r="D40" s="47">
        <v>198690457.00999999</v>
      </c>
      <c r="E40" s="47">
        <v>0</v>
      </c>
      <c r="F40" s="47">
        <v>0</v>
      </c>
      <c r="G40" s="47">
        <v>0</v>
      </c>
      <c r="H40" s="47">
        <f>SUM(C40:G40)</f>
        <v>198690457.00999999</v>
      </c>
      <c r="K40" s="12"/>
    </row>
    <row r="41" spans="1:11" x14ac:dyDescent="0.25">
      <c r="A41" s="32">
        <v>30</v>
      </c>
      <c r="B41" s="44" t="s">
        <v>140</v>
      </c>
      <c r="C41" s="45">
        <v>803880309.10000002</v>
      </c>
      <c r="D41" s="45">
        <v>13049293.25</v>
      </c>
      <c r="E41" s="45">
        <v>0</v>
      </c>
      <c r="F41" s="45">
        <v>75085.66</v>
      </c>
      <c r="G41" s="45">
        <v>1592074.1100000006</v>
      </c>
      <c r="H41" s="60">
        <f>SUM(C41:G41)</f>
        <v>818596762.12</v>
      </c>
      <c r="K41" s="12"/>
    </row>
    <row r="42" spans="1:11" x14ac:dyDescent="0.25">
      <c r="A42" s="31">
        <v>31</v>
      </c>
      <c r="B42" s="46" t="s">
        <v>32</v>
      </c>
      <c r="C42" s="47">
        <v>621103871.04999959</v>
      </c>
      <c r="D42" s="47">
        <v>11428716.050000008</v>
      </c>
      <c r="E42" s="47">
        <v>0</v>
      </c>
      <c r="F42" s="47">
        <v>29076410</v>
      </c>
      <c r="G42" s="47">
        <v>0</v>
      </c>
      <c r="H42" s="47">
        <f>SUM(C42:G42)</f>
        <v>661608997.09999955</v>
      </c>
      <c r="K42" s="12"/>
    </row>
    <row r="43" spans="1:11" x14ac:dyDescent="0.25">
      <c r="A43" s="32">
        <v>32</v>
      </c>
      <c r="B43" s="44" t="s">
        <v>33</v>
      </c>
      <c r="C43" s="45">
        <v>20811892.079999998</v>
      </c>
      <c r="D43" s="45">
        <v>2262419.9000000004</v>
      </c>
      <c r="E43" s="45">
        <v>0</v>
      </c>
      <c r="F43" s="45">
        <v>0</v>
      </c>
      <c r="G43" s="45">
        <v>0</v>
      </c>
      <c r="H43" s="60">
        <f>SUM(C43:G43)</f>
        <v>23074311.979999997</v>
      </c>
      <c r="K43" s="12"/>
    </row>
    <row r="44" spans="1:11" x14ac:dyDescent="0.25">
      <c r="A44" s="31">
        <v>33</v>
      </c>
      <c r="B44" s="46" t="s">
        <v>115</v>
      </c>
      <c r="C44" s="47">
        <v>277370630.71810001</v>
      </c>
      <c r="D44" s="47">
        <v>11498428.505849998</v>
      </c>
      <c r="E44" s="47">
        <v>7241242.4260499999</v>
      </c>
      <c r="F44" s="47">
        <v>3567744.2344500003</v>
      </c>
      <c r="G44" s="47">
        <v>295682.64604999998</v>
      </c>
      <c r="H44" s="47">
        <f>SUM(C44:G44)</f>
        <v>299973728.53049999</v>
      </c>
      <c r="K44" s="12"/>
    </row>
    <row r="45" spans="1:11" x14ac:dyDescent="0.25">
      <c r="A45" s="32">
        <v>34</v>
      </c>
      <c r="B45" s="44" t="s">
        <v>35</v>
      </c>
      <c r="C45" s="45">
        <v>11011253.27</v>
      </c>
      <c r="D45" s="45">
        <v>2613715.75</v>
      </c>
      <c r="E45" s="45">
        <v>0</v>
      </c>
      <c r="F45" s="45">
        <v>0</v>
      </c>
      <c r="G45" s="45">
        <v>38665.01</v>
      </c>
      <c r="H45" s="60">
        <f>SUM(C45:G45)</f>
        <v>13663634.029999999</v>
      </c>
      <c r="K45" s="12"/>
    </row>
    <row r="46" spans="1:11" x14ac:dyDescent="0.25">
      <c r="A46" s="31">
        <v>35</v>
      </c>
      <c r="B46" s="46" t="s">
        <v>36</v>
      </c>
      <c r="C46" s="47">
        <v>123413061.56999999</v>
      </c>
      <c r="D46" s="47">
        <v>7010196.870000001</v>
      </c>
      <c r="E46" s="47">
        <v>0</v>
      </c>
      <c r="F46" s="47">
        <v>0</v>
      </c>
      <c r="G46" s="47">
        <v>0</v>
      </c>
      <c r="H46" s="47">
        <f>SUM(C46:G46)</f>
        <v>130423258.44</v>
      </c>
      <c r="K46" s="12"/>
    </row>
    <row r="47" spans="1:11" x14ac:dyDescent="0.25">
      <c r="A47" s="32">
        <v>36</v>
      </c>
      <c r="B47" s="44" t="s">
        <v>177</v>
      </c>
      <c r="C47" s="45">
        <v>1094392289.9499998</v>
      </c>
      <c r="D47" s="45">
        <v>109707905.22</v>
      </c>
      <c r="E47" s="45">
        <v>0</v>
      </c>
      <c r="F47" s="45">
        <v>0</v>
      </c>
      <c r="G47" s="45">
        <v>0</v>
      </c>
      <c r="H47" s="60">
        <f>SUM(C47:G47)</f>
        <v>1204100195.1699998</v>
      </c>
      <c r="K47" s="12"/>
    </row>
    <row r="48" spans="1:11" x14ac:dyDescent="0.25">
      <c r="A48" s="29"/>
      <c r="B48" s="48" t="s">
        <v>38</v>
      </c>
      <c r="C48" s="49">
        <f>+SUM(C12:C47)</f>
        <v>9474437480.250349</v>
      </c>
      <c r="D48" s="49">
        <f t="shared" ref="D48:G48" si="0">+SUM(D12:D47)</f>
        <v>859923939.49039984</v>
      </c>
      <c r="E48" s="49">
        <f t="shared" si="0"/>
        <v>49661095.60605</v>
      </c>
      <c r="F48" s="49">
        <f t="shared" si="0"/>
        <v>154380262.45865002</v>
      </c>
      <c r="G48" s="49">
        <f t="shared" si="0"/>
        <v>9437469.9960500021</v>
      </c>
      <c r="H48" s="49">
        <f>+SUM(H12:H47)</f>
        <v>10547840247.801502</v>
      </c>
    </row>
    <row r="50" spans="2:2" x14ac:dyDescent="0.25">
      <c r="B50" t="s">
        <v>151</v>
      </c>
    </row>
    <row r="51" spans="2:2" x14ac:dyDescent="0.25">
      <c r="B51" t="s">
        <v>117</v>
      </c>
    </row>
  </sheetData>
  <sortState ref="B13:H47">
    <sortCondition ref="B12"/>
  </sortState>
  <mergeCells count="1">
    <mergeCell ref="C10:H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AT50"/>
  <sheetViews>
    <sheetView topLeftCell="AD1" workbookViewId="0">
      <selection activeCell="AJ46" sqref="AJ46"/>
    </sheetView>
  </sheetViews>
  <sheetFormatPr baseColWidth="10" defaultRowHeight="15" x14ac:dyDescent="0.25"/>
  <cols>
    <col min="1" max="1" width="2.85546875" customWidth="1"/>
    <col min="2" max="2" width="30.85546875" bestFit="1" customWidth="1"/>
    <col min="3" max="3" width="12.42578125" customWidth="1"/>
    <col min="4" max="7" width="12.42578125" style="12" customWidth="1"/>
    <col min="8" max="9" width="5.28515625" style="12" customWidth="1"/>
    <col min="10" max="10" width="30.85546875" style="12" bestFit="1" customWidth="1"/>
    <col min="12" max="12" width="13" customWidth="1"/>
    <col min="13" max="13" width="13" style="12" customWidth="1"/>
    <col min="14" max="15" width="13.7109375" style="12" bestFit="1" customWidth="1"/>
    <col min="16" max="17" width="5.85546875" style="12" customWidth="1"/>
    <col min="18" max="18" width="30.85546875" style="12" bestFit="1" customWidth="1"/>
    <col min="19" max="20" width="11.42578125" customWidth="1"/>
    <col min="21" max="21" width="13.85546875" bestFit="1" customWidth="1"/>
    <col min="22" max="23" width="11.42578125" customWidth="1"/>
    <col min="24" max="25" width="6.85546875" customWidth="1"/>
    <col min="26" max="26" width="30.85546875" bestFit="1" customWidth="1"/>
    <col min="27" max="31" width="11.85546875" customWidth="1"/>
    <col min="32" max="32" width="5.85546875" customWidth="1"/>
    <col min="33" max="33" width="6" customWidth="1"/>
    <col min="34" max="34" width="30.85546875" bestFit="1" customWidth="1"/>
    <col min="35" max="39" width="10.85546875" customWidth="1"/>
    <col min="40" max="42" width="13.7109375" bestFit="1" customWidth="1"/>
    <col min="43" max="43" width="5.5703125" customWidth="1"/>
    <col min="44" max="45" width="16.42578125" bestFit="1" customWidth="1"/>
    <col min="257" max="257" width="2.85546875" customWidth="1"/>
    <col min="258" max="258" width="30.85546875" bestFit="1" customWidth="1"/>
    <col min="259" max="263" width="12.42578125" customWidth="1"/>
    <col min="264" max="265" width="5.28515625" customWidth="1"/>
    <col min="266" max="266" width="30.85546875" bestFit="1" customWidth="1"/>
    <col min="268" max="269" width="13" customWidth="1"/>
    <col min="270" max="271" width="13.7109375" bestFit="1" customWidth="1"/>
    <col min="272" max="273" width="5.85546875" customWidth="1"/>
    <col min="274" max="274" width="30.85546875" bestFit="1" customWidth="1"/>
    <col min="275" max="276" width="11.42578125" customWidth="1"/>
    <col min="277" max="277" width="13.85546875" bestFit="1" customWidth="1"/>
    <col min="278" max="279" width="11.42578125" customWidth="1"/>
    <col min="280" max="281" width="6.85546875" customWidth="1"/>
    <col min="282" max="282" width="30.85546875" bestFit="1" customWidth="1"/>
    <col min="283" max="287" width="11.85546875" customWidth="1"/>
    <col min="288" max="288" width="5.85546875" customWidth="1"/>
    <col min="289" max="289" width="6" customWidth="1"/>
    <col min="290" max="290" width="30.85546875" bestFit="1" customWidth="1"/>
    <col min="291" max="295" width="10.85546875" customWidth="1"/>
    <col min="296" max="298" width="13.7109375" bestFit="1" customWidth="1"/>
    <col min="299" max="299" width="5.5703125" customWidth="1"/>
    <col min="300" max="301" width="16.42578125" bestFit="1" customWidth="1"/>
    <col min="513" max="513" width="2.85546875" customWidth="1"/>
    <col min="514" max="514" width="30.85546875" bestFit="1" customWidth="1"/>
    <col min="515" max="519" width="12.42578125" customWidth="1"/>
    <col min="520" max="521" width="5.28515625" customWidth="1"/>
    <col min="522" max="522" width="30.85546875" bestFit="1" customWidth="1"/>
    <col min="524" max="525" width="13" customWidth="1"/>
    <col min="526" max="527" width="13.7109375" bestFit="1" customWidth="1"/>
    <col min="528" max="529" width="5.85546875" customWidth="1"/>
    <col min="530" max="530" width="30.85546875" bestFit="1" customWidth="1"/>
    <col min="531" max="532" width="11.42578125" customWidth="1"/>
    <col min="533" max="533" width="13.85546875" bestFit="1" customWidth="1"/>
    <col min="534" max="535" width="11.42578125" customWidth="1"/>
    <col min="536" max="537" width="6.85546875" customWidth="1"/>
    <col min="538" max="538" width="30.85546875" bestFit="1" customWidth="1"/>
    <col min="539" max="543" width="11.85546875" customWidth="1"/>
    <col min="544" max="544" width="5.85546875" customWidth="1"/>
    <col min="545" max="545" width="6" customWidth="1"/>
    <col min="546" max="546" width="30.85546875" bestFit="1" customWidth="1"/>
    <col min="547" max="551" width="10.85546875" customWidth="1"/>
    <col min="552" max="554" width="13.7109375" bestFit="1" customWidth="1"/>
    <col min="555" max="555" width="5.5703125" customWidth="1"/>
    <col min="556" max="557" width="16.42578125" bestFit="1" customWidth="1"/>
    <col min="769" max="769" width="2.85546875" customWidth="1"/>
    <col min="770" max="770" width="30.85546875" bestFit="1" customWidth="1"/>
    <col min="771" max="775" width="12.42578125" customWidth="1"/>
    <col min="776" max="777" width="5.28515625" customWidth="1"/>
    <col min="778" max="778" width="30.85546875" bestFit="1" customWidth="1"/>
    <col min="780" max="781" width="13" customWidth="1"/>
    <col min="782" max="783" width="13.7109375" bestFit="1" customWidth="1"/>
    <col min="784" max="785" width="5.85546875" customWidth="1"/>
    <col min="786" max="786" width="30.85546875" bestFit="1" customWidth="1"/>
    <col min="787" max="788" width="11.42578125" customWidth="1"/>
    <col min="789" max="789" width="13.85546875" bestFit="1" customWidth="1"/>
    <col min="790" max="791" width="11.42578125" customWidth="1"/>
    <col min="792" max="793" width="6.85546875" customWidth="1"/>
    <col min="794" max="794" width="30.85546875" bestFit="1" customWidth="1"/>
    <col min="795" max="799" width="11.85546875" customWidth="1"/>
    <col min="800" max="800" width="5.85546875" customWidth="1"/>
    <col min="801" max="801" width="6" customWidth="1"/>
    <col min="802" max="802" width="30.85546875" bestFit="1" customWidth="1"/>
    <col min="803" max="807" width="10.85546875" customWidth="1"/>
    <col min="808" max="810" width="13.7109375" bestFit="1" customWidth="1"/>
    <col min="811" max="811" width="5.5703125" customWidth="1"/>
    <col min="812" max="813" width="16.42578125" bestFit="1" customWidth="1"/>
    <col min="1025" max="1025" width="2.85546875" customWidth="1"/>
    <col min="1026" max="1026" width="30.85546875" bestFit="1" customWidth="1"/>
    <col min="1027" max="1031" width="12.42578125" customWidth="1"/>
    <col min="1032" max="1033" width="5.28515625" customWidth="1"/>
    <col min="1034" max="1034" width="30.85546875" bestFit="1" customWidth="1"/>
    <col min="1036" max="1037" width="13" customWidth="1"/>
    <col min="1038" max="1039" width="13.7109375" bestFit="1" customWidth="1"/>
    <col min="1040" max="1041" width="5.85546875" customWidth="1"/>
    <col min="1042" max="1042" width="30.85546875" bestFit="1" customWidth="1"/>
    <col min="1043" max="1044" width="11.42578125" customWidth="1"/>
    <col min="1045" max="1045" width="13.85546875" bestFit="1" customWidth="1"/>
    <col min="1046" max="1047" width="11.42578125" customWidth="1"/>
    <col min="1048" max="1049" width="6.85546875" customWidth="1"/>
    <col min="1050" max="1050" width="30.85546875" bestFit="1" customWidth="1"/>
    <col min="1051" max="1055" width="11.85546875" customWidth="1"/>
    <col min="1056" max="1056" width="5.85546875" customWidth="1"/>
    <col min="1057" max="1057" width="6" customWidth="1"/>
    <col min="1058" max="1058" width="30.85546875" bestFit="1" customWidth="1"/>
    <col min="1059" max="1063" width="10.85546875" customWidth="1"/>
    <col min="1064" max="1066" width="13.7109375" bestFit="1" customWidth="1"/>
    <col min="1067" max="1067" width="5.5703125" customWidth="1"/>
    <col min="1068" max="1069" width="16.42578125" bestFit="1" customWidth="1"/>
    <col min="1281" max="1281" width="2.85546875" customWidth="1"/>
    <col min="1282" max="1282" width="30.85546875" bestFit="1" customWidth="1"/>
    <col min="1283" max="1287" width="12.42578125" customWidth="1"/>
    <col min="1288" max="1289" width="5.28515625" customWidth="1"/>
    <col min="1290" max="1290" width="30.85546875" bestFit="1" customWidth="1"/>
    <col min="1292" max="1293" width="13" customWidth="1"/>
    <col min="1294" max="1295" width="13.7109375" bestFit="1" customWidth="1"/>
    <col min="1296" max="1297" width="5.85546875" customWidth="1"/>
    <col min="1298" max="1298" width="30.85546875" bestFit="1" customWidth="1"/>
    <col min="1299" max="1300" width="11.42578125" customWidth="1"/>
    <col min="1301" max="1301" width="13.85546875" bestFit="1" customWidth="1"/>
    <col min="1302" max="1303" width="11.42578125" customWidth="1"/>
    <col min="1304" max="1305" width="6.85546875" customWidth="1"/>
    <col min="1306" max="1306" width="30.85546875" bestFit="1" customWidth="1"/>
    <col min="1307" max="1311" width="11.85546875" customWidth="1"/>
    <col min="1312" max="1312" width="5.85546875" customWidth="1"/>
    <col min="1313" max="1313" width="6" customWidth="1"/>
    <col min="1314" max="1314" width="30.85546875" bestFit="1" customWidth="1"/>
    <col min="1315" max="1319" width="10.85546875" customWidth="1"/>
    <col min="1320" max="1322" width="13.7109375" bestFit="1" customWidth="1"/>
    <col min="1323" max="1323" width="5.5703125" customWidth="1"/>
    <col min="1324" max="1325" width="16.42578125" bestFit="1" customWidth="1"/>
    <col min="1537" max="1537" width="2.85546875" customWidth="1"/>
    <col min="1538" max="1538" width="30.85546875" bestFit="1" customWidth="1"/>
    <col min="1539" max="1543" width="12.42578125" customWidth="1"/>
    <col min="1544" max="1545" width="5.28515625" customWidth="1"/>
    <col min="1546" max="1546" width="30.85546875" bestFit="1" customWidth="1"/>
    <col min="1548" max="1549" width="13" customWidth="1"/>
    <col min="1550" max="1551" width="13.7109375" bestFit="1" customWidth="1"/>
    <col min="1552" max="1553" width="5.85546875" customWidth="1"/>
    <col min="1554" max="1554" width="30.85546875" bestFit="1" customWidth="1"/>
    <col min="1555" max="1556" width="11.42578125" customWidth="1"/>
    <col min="1557" max="1557" width="13.85546875" bestFit="1" customWidth="1"/>
    <col min="1558" max="1559" width="11.42578125" customWidth="1"/>
    <col min="1560" max="1561" width="6.85546875" customWidth="1"/>
    <col min="1562" max="1562" width="30.85546875" bestFit="1" customWidth="1"/>
    <col min="1563" max="1567" width="11.85546875" customWidth="1"/>
    <col min="1568" max="1568" width="5.85546875" customWidth="1"/>
    <col min="1569" max="1569" width="6" customWidth="1"/>
    <col min="1570" max="1570" width="30.85546875" bestFit="1" customWidth="1"/>
    <col min="1571" max="1575" width="10.85546875" customWidth="1"/>
    <col min="1576" max="1578" width="13.7109375" bestFit="1" customWidth="1"/>
    <col min="1579" max="1579" width="5.5703125" customWidth="1"/>
    <col min="1580" max="1581" width="16.42578125" bestFit="1" customWidth="1"/>
    <col min="1793" max="1793" width="2.85546875" customWidth="1"/>
    <col min="1794" max="1794" width="30.85546875" bestFit="1" customWidth="1"/>
    <col min="1795" max="1799" width="12.42578125" customWidth="1"/>
    <col min="1800" max="1801" width="5.28515625" customWidth="1"/>
    <col min="1802" max="1802" width="30.85546875" bestFit="1" customWidth="1"/>
    <col min="1804" max="1805" width="13" customWidth="1"/>
    <col min="1806" max="1807" width="13.7109375" bestFit="1" customWidth="1"/>
    <col min="1808" max="1809" width="5.85546875" customWidth="1"/>
    <col min="1810" max="1810" width="30.85546875" bestFit="1" customWidth="1"/>
    <col min="1811" max="1812" width="11.42578125" customWidth="1"/>
    <col min="1813" max="1813" width="13.85546875" bestFit="1" customWidth="1"/>
    <col min="1814" max="1815" width="11.42578125" customWidth="1"/>
    <col min="1816" max="1817" width="6.85546875" customWidth="1"/>
    <col min="1818" max="1818" width="30.85546875" bestFit="1" customWidth="1"/>
    <col min="1819" max="1823" width="11.85546875" customWidth="1"/>
    <col min="1824" max="1824" width="5.85546875" customWidth="1"/>
    <col min="1825" max="1825" width="6" customWidth="1"/>
    <col min="1826" max="1826" width="30.85546875" bestFit="1" customWidth="1"/>
    <col min="1827" max="1831" width="10.85546875" customWidth="1"/>
    <col min="1832" max="1834" width="13.7109375" bestFit="1" customWidth="1"/>
    <col min="1835" max="1835" width="5.5703125" customWidth="1"/>
    <col min="1836" max="1837" width="16.42578125" bestFit="1" customWidth="1"/>
    <col min="2049" max="2049" width="2.85546875" customWidth="1"/>
    <col min="2050" max="2050" width="30.85546875" bestFit="1" customWidth="1"/>
    <col min="2051" max="2055" width="12.42578125" customWidth="1"/>
    <col min="2056" max="2057" width="5.28515625" customWidth="1"/>
    <col min="2058" max="2058" width="30.85546875" bestFit="1" customWidth="1"/>
    <col min="2060" max="2061" width="13" customWidth="1"/>
    <col min="2062" max="2063" width="13.7109375" bestFit="1" customWidth="1"/>
    <col min="2064" max="2065" width="5.85546875" customWidth="1"/>
    <col min="2066" max="2066" width="30.85546875" bestFit="1" customWidth="1"/>
    <col min="2067" max="2068" width="11.42578125" customWidth="1"/>
    <col min="2069" max="2069" width="13.85546875" bestFit="1" customWidth="1"/>
    <col min="2070" max="2071" width="11.42578125" customWidth="1"/>
    <col min="2072" max="2073" width="6.85546875" customWidth="1"/>
    <col min="2074" max="2074" width="30.85546875" bestFit="1" customWidth="1"/>
    <col min="2075" max="2079" width="11.85546875" customWidth="1"/>
    <col min="2080" max="2080" width="5.85546875" customWidth="1"/>
    <col min="2081" max="2081" width="6" customWidth="1"/>
    <col min="2082" max="2082" width="30.85546875" bestFit="1" customWidth="1"/>
    <col min="2083" max="2087" width="10.85546875" customWidth="1"/>
    <col min="2088" max="2090" width="13.7109375" bestFit="1" customWidth="1"/>
    <col min="2091" max="2091" width="5.5703125" customWidth="1"/>
    <col min="2092" max="2093" width="16.42578125" bestFit="1" customWidth="1"/>
    <col min="2305" max="2305" width="2.85546875" customWidth="1"/>
    <col min="2306" max="2306" width="30.85546875" bestFit="1" customWidth="1"/>
    <col min="2307" max="2311" width="12.42578125" customWidth="1"/>
    <col min="2312" max="2313" width="5.28515625" customWidth="1"/>
    <col min="2314" max="2314" width="30.85546875" bestFit="1" customWidth="1"/>
    <col min="2316" max="2317" width="13" customWidth="1"/>
    <col min="2318" max="2319" width="13.7109375" bestFit="1" customWidth="1"/>
    <col min="2320" max="2321" width="5.85546875" customWidth="1"/>
    <col min="2322" max="2322" width="30.85546875" bestFit="1" customWidth="1"/>
    <col min="2323" max="2324" width="11.42578125" customWidth="1"/>
    <col min="2325" max="2325" width="13.85546875" bestFit="1" customWidth="1"/>
    <col min="2326" max="2327" width="11.42578125" customWidth="1"/>
    <col min="2328" max="2329" width="6.85546875" customWidth="1"/>
    <col min="2330" max="2330" width="30.85546875" bestFit="1" customWidth="1"/>
    <col min="2331" max="2335" width="11.85546875" customWidth="1"/>
    <col min="2336" max="2336" width="5.85546875" customWidth="1"/>
    <col min="2337" max="2337" width="6" customWidth="1"/>
    <col min="2338" max="2338" width="30.85546875" bestFit="1" customWidth="1"/>
    <col min="2339" max="2343" width="10.85546875" customWidth="1"/>
    <col min="2344" max="2346" width="13.7109375" bestFit="1" customWidth="1"/>
    <col min="2347" max="2347" width="5.5703125" customWidth="1"/>
    <col min="2348" max="2349" width="16.42578125" bestFit="1" customWidth="1"/>
    <col min="2561" max="2561" width="2.85546875" customWidth="1"/>
    <col min="2562" max="2562" width="30.85546875" bestFit="1" customWidth="1"/>
    <col min="2563" max="2567" width="12.42578125" customWidth="1"/>
    <col min="2568" max="2569" width="5.28515625" customWidth="1"/>
    <col min="2570" max="2570" width="30.85546875" bestFit="1" customWidth="1"/>
    <col min="2572" max="2573" width="13" customWidth="1"/>
    <col min="2574" max="2575" width="13.7109375" bestFit="1" customWidth="1"/>
    <col min="2576" max="2577" width="5.85546875" customWidth="1"/>
    <col min="2578" max="2578" width="30.85546875" bestFit="1" customWidth="1"/>
    <col min="2579" max="2580" width="11.42578125" customWidth="1"/>
    <col min="2581" max="2581" width="13.85546875" bestFit="1" customWidth="1"/>
    <col min="2582" max="2583" width="11.42578125" customWidth="1"/>
    <col min="2584" max="2585" width="6.85546875" customWidth="1"/>
    <col min="2586" max="2586" width="30.85546875" bestFit="1" customWidth="1"/>
    <col min="2587" max="2591" width="11.85546875" customWidth="1"/>
    <col min="2592" max="2592" width="5.85546875" customWidth="1"/>
    <col min="2593" max="2593" width="6" customWidth="1"/>
    <col min="2594" max="2594" width="30.85546875" bestFit="1" customWidth="1"/>
    <col min="2595" max="2599" width="10.85546875" customWidth="1"/>
    <col min="2600" max="2602" width="13.7109375" bestFit="1" customWidth="1"/>
    <col min="2603" max="2603" width="5.5703125" customWidth="1"/>
    <col min="2604" max="2605" width="16.42578125" bestFit="1" customWidth="1"/>
    <col min="2817" max="2817" width="2.85546875" customWidth="1"/>
    <col min="2818" max="2818" width="30.85546875" bestFit="1" customWidth="1"/>
    <col min="2819" max="2823" width="12.42578125" customWidth="1"/>
    <col min="2824" max="2825" width="5.28515625" customWidth="1"/>
    <col min="2826" max="2826" width="30.85546875" bestFit="1" customWidth="1"/>
    <col min="2828" max="2829" width="13" customWidth="1"/>
    <col min="2830" max="2831" width="13.7109375" bestFit="1" customWidth="1"/>
    <col min="2832" max="2833" width="5.85546875" customWidth="1"/>
    <col min="2834" max="2834" width="30.85546875" bestFit="1" customWidth="1"/>
    <col min="2835" max="2836" width="11.42578125" customWidth="1"/>
    <col min="2837" max="2837" width="13.85546875" bestFit="1" customWidth="1"/>
    <col min="2838" max="2839" width="11.42578125" customWidth="1"/>
    <col min="2840" max="2841" width="6.85546875" customWidth="1"/>
    <col min="2842" max="2842" width="30.85546875" bestFit="1" customWidth="1"/>
    <col min="2843" max="2847" width="11.85546875" customWidth="1"/>
    <col min="2848" max="2848" width="5.85546875" customWidth="1"/>
    <col min="2849" max="2849" width="6" customWidth="1"/>
    <col min="2850" max="2850" width="30.85546875" bestFit="1" customWidth="1"/>
    <col min="2851" max="2855" width="10.85546875" customWidth="1"/>
    <col min="2856" max="2858" width="13.7109375" bestFit="1" customWidth="1"/>
    <col min="2859" max="2859" width="5.5703125" customWidth="1"/>
    <col min="2860" max="2861" width="16.42578125" bestFit="1" customWidth="1"/>
    <col min="3073" max="3073" width="2.85546875" customWidth="1"/>
    <col min="3074" max="3074" width="30.85546875" bestFit="1" customWidth="1"/>
    <col min="3075" max="3079" width="12.42578125" customWidth="1"/>
    <col min="3080" max="3081" width="5.28515625" customWidth="1"/>
    <col min="3082" max="3082" width="30.85546875" bestFit="1" customWidth="1"/>
    <col min="3084" max="3085" width="13" customWidth="1"/>
    <col min="3086" max="3087" width="13.7109375" bestFit="1" customWidth="1"/>
    <col min="3088" max="3089" width="5.85546875" customWidth="1"/>
    <col min="3090" max="3090" width="30.85546875" bestFit="1" customWidth="1"/>
    <col min="3091" max="3092" width="11.42578125" customWidth="1"/>
    <col min="3093" max="3093" width="13.85546875" bestFit="1" customWidth="1"/>
    <col min="3094" max="3095" width="11.42578125" customWidth="1"/>
    <col min="3096" max="3097" width="6.85546875" customWidth="1"/>
    <col min="3098" max="3098" width="30.85546875" bestFit="1" customWidth="1"/>
    <col min="3099" max="3103" width="11.85546875" customWidth="1"/>
    <col min="3104" max="3104" width="5.85546875" customWidth="1"/>
    <col min="3105" max="3105" width="6" customWidth="1"/>
    <col min="3106" max="3106" width="30.85546875" bestFit="1" customWidth="1"/>
    <col min="3107" max="3111" width="10.85546875" customWidth="1"/>
    <col min="3112" max="3114" width="13.7109375" bestFit="1" customWidth="1"/>
    <col min="3115" max="3115" width="5.5703125" customWidth="1"/>
    <col min="3116" max="3117" width="16.42578125" bestFit="1" customWidth="1"/>
    <col min="3329" max="3329" width="2.85546875" customWidth="1"/>
    <col min="3330" max="3330" width="30.85546875" bestFit="1" customWidth="1"/>
    <col min="3331" max="3335" width="12.42578125" customWidth="1"/>
    <col min="3336" max="3337" width="5.28515625" customWidth="1"/>
    <col min="3338" max="3338" width="30.85546875" bestFit="1" customWidth="1"/>
    <col min="3340" max="3341" width="13" customWidth="1"/>
    <col min="3342" max="3343" width="13.7109375" bestFit="1" customWidth="1"/>
    <col min="3344" max="3345" width="5.85546875" customWidth="1"/>
    <col min="3346" max="3346" width="30.85546875" bestFit="1" customWidth="1"/>
    <col min="3347" max="3348" width="11.42578125" customWidth="1"/>
    <col min="3349" max="3349" width="13.85546875" bestFit="1" customWidth="1"/>
    <col min="3350" max="3351" width="11.42578125" customWidth="1"/>
    <col min="3352" max="3353" width="6.85546875" customWidth="1"/>
    <col min="3354" max="3354" width="30.85546875" bestFit="1" customWidth="1"/>
    <col min="3355" max="3359" width="11.85546875" customWidth="1"/>
    <col min="3360" max="3360" width="5.85546875" customWidth="1"/>
    <col min="3361" max="3361" width="6" customWidth="1"/>
    <col min="3362" max="3362" width="30.85546875" bestFit="1" customWidth="1"/>
    <col min="3363" max="3367" width="10.85546875" customWidth="1"/>
    <col min="3368" max="3370" width="13.7109375" bestFit="1" customWidth="1"/>
    <col min="3371" max="3371" width="5.5703125" customWidth="1"/>
    <col min="3372" max="3373" width="16.42578125" bestFit="1" customWidth="1"/>
    <col min="3585" max="3585" width="2.85546875" customWidth="1"/>
    <col min="3586" max="3586" width="30.85546875" bestFit="1" customWidth="1"/>
    <col min="3587" max="3591" width="12.42578125" customWidth="1"/>
    <col min="3592" max="3593" width="5.28515625" customWidth="1"/>
    <col min="3594" max="3594" width="30.85546875" bestFit="1" customWidth="1"/>
    <col min="3596" max="3597" width="13" customWidth="1"/>
    <col min="3598" max="3599" width="13.7109375" bestFit="1" customWidth="1"/>
    <col min="3600" max="3601" width="5.85546875" customWidth="1"/>
    <col min="3602" max="3602" width="30.85546875" bestFit="1" customWidth="1"/>
    <col min="3603" max="3604" width="11.42578125" customWidth="1"/>
    <col min="3605" max="3605" width="13.85546875" bestFit="1" customWidth="1"/>
    <col min="3606" max="3607" width="11.42578125" customWidth="1"/>
    <col min="3608" max="3609" width="6.85546875" customWidth="1"/>
    <col min="3610" max="3610" width="30.85546875" bestFit="1" customWidth="1"/>
    <col min="3611" max="3615" width="11.85546875" customWidth="1"/>
    <col min="3616" max="3616" width="5.85546875" customWidth="1"/>
    <col min="3617" max="3617" width="6" customWidth="1"/>
    <col min="3618" max="3618" width="30.85546875" bestFit="1" customWidth="1"/>
    <col min="3619" max="3623" width="10.85546875" customWidth="1"/>
    <col min="3624" max="3626" width="13.7109375" bestFit="1" customWidth="1"/>
    <col min="3627" max="3627" width="5.5703125" customWidth="1"/>
    <col min="3628" max="3629" width="16.42578125" bestFit="1" customWidth="1"/>
    <col min="3841" max="3841" width="2.85546875" customWidth="1"/>
    <col min="3842" max="3842" width="30.85546875" bestFit="1" customWidth="1"/>
    <col min="3843" max="3847" width="12.42578125" customWidth="1"/>
    <col min="3848" max="3849" width="5.28515625" customWidth="1"/>
    <col min="3850" max="3850" width="30.85546875" bestFit="1" customWidth="1"/>
    <col min="3852" max="3853" width="13" customWidth="1"/>
    <col min="3854" max="3855" width="13.7109375" bestFit="1" customWidth="1"/>
    <col min="3856" max="3857" width="5.85546875" customWidth="1"/>
    <col min="3858" max="3858" width="30.85546875" bestFit="1" customWidth="1"/>
    <col min="3859" max="3860" width="11.42578125" customWidth="1"/>
    <col min="3861" max="3861" width="13.85546875" bestFit="1" customWidth="1"/>
    <col min="3862" max="3863" width="11.42578125" customWidth="1"/>
    <col min="3864" max="3865" width="6.85546875" customWidth="1"/>
    <col min="3866" max="3866" width="30.85546875" bestFit="1" customWidth="1"/>
    <col min="3867" max="3871" width="11.85546875" customWidth="1"/>
    <col min="3872" max="3872" width="5.85546875" customWidth="1"/>
    <col min="3873" max="3873" width="6" customWidth="1"/>
    <col min="3874" max="3874" width="30.85546875" bestFit="1" customWidth="1"/>
    <col min="3875" max="3879" width="10.85546875" customWidth="1"/>
    <col min="3880" max="3882" width="13.7109375" bestFit="1" customWidth="1"/>
    <col min="3883" max="3883" width="5.5703125" customWidth="1"/>
    <col min="3884" max="3885" width="16.42578125" bestFit="1" customWidth="1"/>
    <col min="4097" max="4097" width="2.85546875" customWidth="1"/>
    <col min="4098" max="4098" width="30.85546875" bestFit="1" customWidth="1"/>
    <col min="4099" max="4103" width="12.42578125" customWidth="1"/>
    <col min="4104" max="4105" width="5.28515625" customWidth="1"/>
    <col min="4106" max="4106" width="30.85546875" bestFit="1" customWidth="1"/>
    <col min="4108" max="4109" width="13" customWidth="1"/>
    <col min="4110" max="4111" width="13.7109375" bestFit="1" customWidth="1"/>
    <col min="4112" max="4113" width="5.85546875" customWidth="1"/>
    <col min="4114" max="4114" width="30.85546875" bestFit="1" customWidth="1"/>
    <col min="4115" max="4116" width="11.42578125" customWidth="1"/>
    <col min="4117" max="4117" width="13.85546875" bestFit="1" customWidth="1"/>
    <col min="4118" max="4119" width="11.42578125" customWidth="1"/>
    <col min="4120" max="4121" width="6.85546875" customWidth="1"/>
    <col min="4122" max="4122" width="30.85546875" bestFit="1" customWidth="1"/>
    <col min="4123" max="4127" width="11.85546875" customWidth="1"/>
    <col min="4128" max="4128" width="5.85546875" customWidth="1"/>
    <col min="4129" max="4129" width="6" customWidth="1"/>
    <col min="4130" max="4130" width="30.85546875" bestFit="1" customWidth="1"/>
    <col min="4131" max="4135" width="10.85546875" customWidth="1"/>
    <col min="4136" max="4138" width="13.7109375" bestFit="1" customWidth="1"/>
    <col min="4139" max="4139" width="5.5703125" customWidth="1"/>
    <col min="4140" max="4141" width="16.42578125" bestFit="1" customWidth="1"/>
    <col min="4353" max="4353" width="2.85546875" customWidth="1"/>
    <col min="4354" max="4354" width="30.85546875" bestFit="1" customWidth="1"/>
    <col min="4355" max="4359" width="12.42578125" customWidth="1"/>
    <col min="4360" max="4361" width="5.28515625" customWidth="1"/>
    <col min="4362" max="4362" width="30.85546875" bestFit="1" customWidth="1"/>
    <col min="4364" max="4365" width="13" customWidth="1"/>
    <col min="4366" max="4367" width="13.7109375" bestFit="1" customWidth="1"/>
    <col min="4368" max="4369" width="5.85546875" customWidth="1"/>
    <col min="4370" max="4370" width="30.85546875" bestFit="1" customWidth="1"/>
    <col min="4371" max="4372" width="11.42578125" customWidth="1"/>
    <col min="4373" max="4373" width="13.85546875" bestFit="1" customWidth="1"/>
    <col min="4374" max="4375" width="11.42578125" customWidth="1"/>
    <col min="4376" max="4377" width="6.85546875" customWidth="1"/>
    <col min="4378" max="4378" width="30.85546875" bestFit="1" customWidth="1"/>
    <col min="4379" max="4383" width="11.85546875" customWidth="1"/>
    <col min="4384" max="4384" width="5.85546875" customWidth="1"/>
    <col min="4385" max="4385" width="6" customWidth="1"/>
    <col min="4386" max="4386" width="30.85546875" bestFit="1" customWidth="1"/>
    <col min="4387" max="4391" width="10.85546875" customWidth="1"/>
    <col min="4392" max="4394" width="13.7109375" bestFit="1" customWidth="1"/>
    <col min="4395" max="4395" width="5.5703125" customWidth="1"/>
    <col min="4396" max="4397" width="16.42578125" bestFit="1" customWidth="1"/>
    <col min="4609" max="4609" width="2.85546875" customWidth="1"/>
    <col min="4610" max="4610" width="30.85546875" bestFit="1" customWidth="1"/>
    <col min="4611" max="4615" width="12.42578125" customWidth="1"/>
    <col min="4616" max="4617" width="5.28515625" customWidth="1"/>
    <col min="4618" max="4618" width="30.85546875" bestFit="1" customWidth="1"/>
    <col min="4620" max="4621" width="13" customWidth="1"/>
    <col min="4622" max="4623" width="13.7109375" bestFit="1" customWidth="1"/>
    <col min="4624" max="4625" width="5.85546875" customWidth="1"/>
    <col min="4626" max="4626" width="30.85546875" bestFit="1" customWidth="1"/>
    <col min="4627" max="4628" width="11.42578125" customWidth="1"/>
    <col min="4629" max="4629" width="13.85546875" bestFit="1" customWidth="1"/>
    <col min="4630" max="4631" width="11.42578125" customWidth="1"/>
    <col min="4632" max="4633" width="6.85546875" customWidth="1"/>
    <col min="4634" max="4634" width="30.85546875" bestFit="1" customWidth="1"/>
    <col min="4635" max="4639" width="11.85546875" customWidth="1"/>
    <col min="4640" max="4640" width="5.85546875" customWidth="1"/>
    <col min="4641" max="4641" width="6" customWidth="1"/>
    <col min="4642" max="4642" width="30.85546875" bestFit="1" customWidth="1"/>
    <col min="4643" max="4647" width="10.85546875" customWidth="1"/>
    <col min="4648" max="4650" width="13.7109375" bestFit="1" customWidth="1"/>
    <col min="4651" max="4651" width="5.5703125" customWidth="1"/>
    <col min="4652" max="4653" width="16.42578125" bestFit="1" customWidth="1"/>
    <col min="4865" max="4865" width="2.85546875" customWidth="1"/>
    <col min="4866" max="4866" width="30.85546875" bestFit="1" customWidth="1"/>
    <col min="4867" max="4871" width="12.42578125" customWidth="1"/>
    <col min="4872" max="4873" width="5.28515625" customWidth="1"/>
    <col min="4874" max="4874" width="30.85546875" bestFit="1" customWidth="1"/>
    <col min="4876" max="4877" width="13" customWidth="1"/>
    <col min="4878" max="4879" width="13.7109375" bestFit="1" customWidth="1"/>
    <col min="4880" max="4881" width="5.85546875" customWidth="1"/>
    <col min="4882" max="4882" width="30.85546875" bestFit="1" customWidth="1"/>
    <col min="4883" max="4884" width="11.42578125" customWidth="1"/>
    <col min="4885" max="4885" width="13.85546875" bestFit="1" customWidth="1"/>
    <col min="4886" max="4887" width="11.42578125" customWidth="1"/>
    <col min="4888" max="4889" width="6.85546875" customWidth="1"/>
    <col min="4890" max="4890" width="30.85546875" bestFit="1" customWidth="1"/>
    <col min="4891" max="4895" width="11.85546875" customWidth="1"/>
    <col min="4896" max="4896" width="5.85546875" customWidth="1"/>
    <col min="4897" max="4897" width="6" customWidth="1"/>
    <col min="4898" max="4898" width="30.85546875" bestFit="1" customWidth="1"/>
    <col min="4899" max="4903" width="10.85546875" customWidth="1"/>
    <col min="4904" max="4906" width="13.7109375" bestFit="1" customWidth="1"/>
    <col min="4907" max="4907" width="5.5703125" customWidth="1"/>
    <col min="4908" max="4909" width="16.42578125" bestFit="1" customWidth="1"/>
    <col min="5121" max="5121" width="2.85546875" customWidth="1"/>
    <col min="5122" max="5122" width="30.85546875" bestFit="1" customWidth="1"/>
    <col min="5123" max="5127" width="12.42578125" customWidth="1"/>
    <col min="5128" max="5129" width="5.28515625" customWidth="1"/>
    <col min="5130" max="5130" width="30.85546875" bestFit="1" customWidth="1"/>
    <col min="5132" max="5133" width="13" customWidth="1"/>
    <col min="5134" max="5135" width="13.7109375" bestFit="1" customWidth="1"/>
    <col min="5136" max="5137" width="5.85546875" customWidth="1"/>
    <col min="5138" max="5138" width="30.85546875" bestFit="1" customWidth="1"/>
    <col min="5139" max="5140" width="11.42578125" customWidth="1"/>
    <col min="5141" max="5141" width="13.85546875" bestFit="1" customWidth="1"/>
    <col min="5142" max="5143" width="11.42578125" customWidth="1"/>
    <col min="5144" max="5145" width="6.85546875" customWidth="1"/>
    <col min="5146" max="5146" width="30.85546875" bestFit="1" customWidth="1"/>
    <col min="5147" max="5151" width="11.85546875" customWidth="1"/>
    <col min="5152" max="5152" width="5.85546875" customWidth="1"/>
    <col min="5153" max="5153" width="6" customWidth="1"/>
    <col min="5154" max="5154" width="30.85546875" bestFit="1" customWidth="1"/>
    <col min="5155" max="5159" width="10.85546875" customWidth="1"/>
    <col min="5160" max="5162" width="13.7109375" bestFit="1" customWidth="1"/>
    <col min="5163" max="5163" width="5.5703125" customWidth="1"/>
    <col min="5164" max="5165" width="16.42578125" bestFit="1" customWidth="1"/>
    <col min="5377" max="5377" width="2.85546875" customWidth="1"/>
    <col min="5378" max="5378" width="30.85546875" bestFit="1" customWidth="1"/>
    <col min="5379" max="5383" width="12.42578125" customWidth="1"/>
    <col min="5384" max="5385" width="5.28515625" customWidth="1"/>
    <col min="5386" max="5386" width="30.85546875" bestFit="1" customWidth="1"/>
    <col min="5388" max="5389" width="13" customWidth="1"/>
    <col min="5390" max="5391" width="13.7109375" bestFit="1" customWidth="1"/>
    <col min="5392" max="5393" width="5.85546875" customWidth="1"/>
    <col min="5394" max="5394" width="30.85546875" bestFit="1" customWidth="1"/>
    <col min="5395" max="5396" width="11.42578125" customWidth="1"/>
    <col min="5397" max="5397" width="13.85546875" bestFit="1" customWidth="1"/>
    <col min="5398" max="5399" width="11.42578125" customWidth="1"/>
    <col min="5400" max="5401" width="6.85546875" customWidth="1"/>
    <col min="5402" max="5402" width="30.85546875" bestFit="1" customWidth="1"/>
    <col min="5403" max="5407" width="11.85546875" customWidth="1"/>
    <col min="5408" max="5408" width="5.85546875" customWidth="1"/>
    <col min="5409" max="5409" width="6" customWidth="1"/>
    <col min="5410" max="5410" width="30.85546875" bestFit="1" customWidth="1"/>
    <col min="5411" max="5415" width="10.85546875" customWidth="1"/>
    <col min="5416" max="5418" width="13.7109375" bestFit="1" customWidth="1"/>
    <col min="5419" max="5419" width="5.5703125" customWidth="1"/>
    <col min="5420" max="5421" width="16.42578125" bestFit="1" customWidth="1"/>
    <col min="5633" max="5633" width="2.85546875" customWidth="1"/>
    <col min="5634" max="5634" width="30.85546875" bestFit="1" customWidth="1"/>
    <col min="5635" max="5639" width="12.42578125" customWidth="1"/>
    <col min="5640" max="5641" width="5.28515625" customWidth="1"/>
    <col min="5642" max="5642" width="30.85546875" bestFit="1" customWidth="1"/>
    <col min="5644" max="5645" width="13" customWidth="1"/>
    <col min="5646" max="5647" width="13.7109375" bestFit="1" customWidth="1"/>
    <col min="5648" max="5649" width="5.85546875" customWidth="1"/>
    <col min="5650" max="5650" width="30.85546875" bestFit="1" customWidth="1"/>
    <col min="5651" max="5652" width="11.42578125" customWidth="1"/>
    <col min="5653" max="5653" width="13.85546875" bestFit="1" customWidth="1"/>
    <col min="5654" max="5655" width="11.42578125" customWidth="1"/>
    <col min="5656" max="5657" width="6.85546875" customWidth="1"/>
    <col min="5658" max="5658" width="30.85546875" bestFit="1" customWidth="1"/>
    <col min="5659" max="5663" width="11.85546875" customWidth="1"/>
    <col min="5664" max="5664" width="5.85546875" customWidth="1"/>
    <col min="5665" max="5665" width="6" customWidth="1"/>
    <col min="5666" max="5666" width="30.85546875" bestFit="1" customWidth="1"/>
    <col min="5667" max="5671" width="10.85546875" customWidth="1"/>
    <col min="5672" max="5674" width="13.7109375" bestFit="1" customWidth="1"/>
    <col min="5675" max="5675" width="5.5703125" customWidth="1"/>
    <col min="5676" max="5677" width="16.42578125" bestFit="1" customWidth="1"/>
    <col min="5889" max="5889" width="2.85546875" customWidth="1"/>
    <col min="5890" max="5890" width="30.85546875" bestFit="1" customWidth="1"/>
    <col min="5891" max="5895" width="12.42578125" customWidth="1"/>
    <col min="5896" max="5897" width="5.28515625" customWidth="1"/>
    <col min="5898" max="5898" width="30.85546875" bestFit="1" customWidth="1"/>
    <col min="5900" max="5901" width="13" customWidth="1"/>
    <col min="5902" max="5903" width="13.7109375" bestFit="1" customWidth="1"/>
    <col min="5904" max="5905" width="5.85546875" customWidth="1"/>
    <col min="5906" max="5906" width="30.85546875" bestFit="1" customWidth="1"/>
    <col min="5907" max="5908" width="11.42578125" customWidth="1"/>
    <col min="5909" max="5909" width="13.85546875" bestFit="1" customWidth="1"/>
    <col min="5910" max="5911" width="11.42578125" customWidth="1"/>
    <col min="5912" max="5913" width="6.85546875" customWidth="1"/>
    <col min="5914" max="5914" width="30.85546875" bestFit="1" customWidth="1"/>
    <col min="5915" max="5919" width="11.85546875" customWidth="1"/>
    <col min="5920" max="5920" width="5.85546875" customWidth="1"/>
    <col min="5921" max="5921" width="6" customWidth="1"/>
    <col min="5922" max="5922" width="30.85546875" bestFit="1" customWidth="1"/>
    <col min="5923" max="5927" width="10.85546875" customWidth="1"/>
    <col min="5928" max="5930" width="13.7109375" bestFit="1" customWidth="1"/>
    <col min="5931" max="5931" width="5.5703125" customWidth="1"/>
    <col min="5932" max="5933" width="16.42578125" bestFit="1" customWidth="1"/>
    <col min="6145" max="6145" width="2.85546875" customWidth="1"/>
    <col min="6146" max="6146" width="30.85546875" bestFit="1" customWidth="1"/>
    <col min="6147" max="6151" width="12.42578125" customWidth="1"/>
    <col min="6152" max="6153" width="5.28515625" customWidth="1"/>
    <col min="6154" max="6154" width="30.85546875" bestFit="1" customWidth="1"/>
    <col min="6156" max="6157" width="13" customWidth="1"/>
    <col min="6158" max="6159" width="13.7109375" bestFit="1" customWidth="1"/>
    <col min="6160" max="6161" width="5.85546875" customWidth="1"/>
    <col min="6162" max="6162" width="30.85546875" bestFit="1" customWidth="1"/>
    <col min="6163" max="6164" width="11.42578125" customWidth="1"/>
    <col min="6165" max="6165" width="13.85546875" bestFit="1" customWidth="1"/>
    <col min="6166" max="6167" width="11.42578125" customWidth="1"/>
    <col min="6168" max="6169" width="6.85546875" customWidth="1"/>
    <col min="6170" max="6170" width="30.85546875" bestFit="1" customWidth="1"/>
    <col min="6171" max="6175" width="11.85546875" customWidth="1"/>
    <col min="6176" max="6176" width="5.85546875" customWidth="1"/>
    <col min="6177" max="6177" width="6" customWidth="1"/>
    <col min="6178" max="6178" width="30.85546875" bestFit="1" customWidth="1"/>
    <col min="6179" max="6183" width="10.85546875" customWidth="1"/>
    <col min="6184" max="6186" width="13.7109375" bestFit="1" customWidth="1"/>
    <col min="6187" max="6187" width="5.5703125" customWidth="1"/>
    <col min="6188" max="6189" width="16.42578125" bestFit="1" customWidth="1"/>
    <col min="6401" max="6401" width="2.85546875" customWidth="1"/>
    <col min="6402" max="6402" width="30.85546875" bestFit="1" customWidth="1"/>
    <col min="6403" max="6407" width="12.42578125" customWidth="1"/>
    <col min="6408" max="6409" width="5.28515625" customWidth="1"/>
    <col min="6410" max="6410" width="30.85546875" bestFit="1" customWidth="1"/>
    <col min="6412" max="6413" width="13" customWidth="1"/>
    <col min="6414" max="6415" width="13.7109375" bestFit="1" customWidth="1"/>
    <col min="6416" max="6417" width="5.85546875" customWidth="1"/>
    <col min="6418" max="6418" width="30.85546875" bestFit="1" customWidth="1"/>
    <col min="6419" max="6420" width="11.42578125" customWidth="1"/>
    <col min="6421" max="6421" width="13.85546875" bestFit="1" customWidth="1"/>
    <col min="6422" max="6423" width="11.42578125" customWidth="1"/>
    <col min="6424" max="6425" width="6.85546875" customWidth="1"/>
    <col min="6426" max="6426" width="30.85546875" bestFit="1" customWidth="1"/>
    <col min="6427" max="6431" width="11.85546875" customWidth="1"/>
    <col min="6432" max="6432" width="5.85546875" customWidth="1"/>
    <col min="6433" max="6433" width="6" customWidth="1"/>
    <col min="6434" max="6434" width="30.85546875" bestFit="1" customWidth="1"/>
    <col min="6435" max="6439" width="10.85546875" customWidth="1"/>
    <col min="6440" max="6442" width="13.7109375" bestFit="1" customWidth="1"/>
    <col min="6443" max="6443" width="5.5703125" customWidth="1"/>
    <col min="6444" max="6445" width="16.42578125" bestFit="1" customWidth="1"/>
    <col min="6657" max="6657" width="2.85546875" customWidth="1"/>
    <col min="6658" max="6658" width="30.85546875" bestFit="1" customWidth="1"/>
    <col min="6659" max="6663" width="12.42578125" customWidth="1"/>
    <col min="6664" max="6665" width="5.28515625" customWidth="1"/>
    <col min="6666" max="6666" width="30.85546875" bestFit="1" customWidth="1"/>
    <col min="6668" max="6669" width="13" customWidth="1"/>
    <col min="6670" max="6671" width="13.7109375" bestFit="1" customWidth="1"/>
    <col min="6672" max="6673" width="5.85546875" customWidth="1"/>
    <col min="6674" max="6674" width="30.85546875" bestFit="1" customWidth="1"/>
    <col min="6675" max="6676" width="11.42578125" customWidth="1"/>
    <col min="6677" max="6677" width="13.85546875" bestFit="1" customWidth="1"/>
    <col min="6678" max="6679" width="11.42578125" customWidth="1"/>
    <col min="6680" max="6681" width="6.85546875" customWidth="1"/>
    <col min="6682" max="6682" width="30.85546875" bestFit="1" customWidth="1"/>
    <col min="6683" max="6687" width="11.85546875" customWidth="1"/>
    <col min="6688" max="6688" width="5.85546875" customWidth="1"/>
    <col min="6689" max="6689" width="6" customWidth="1"/>
    <col min="6690" max="6690" width="30.85546875" bestFit="1" customWidth="1"/>
    <col min="6691" max="6695" width="10.85546875" customWidth="1"/>
    <col min="6696" max="6698" width="13.7109375" bestFit="1" customWidth="1"/>
    <col min="6699" max="6699" width="5.5703125" customWidth="1"/>
    <col min="6700" max="6701" width="16.42578125" bestFit="1" customWidth="1"/>
    <col min="6913" max="6913" width="2.85546875" customWidth="1"/>
    <col min="6914" max="6914" width="30.85546875" bestFit="1" customWidth="1"/>
    <col min="6915" max="6919" width="12.42578125" customWidth="1"/>
    <col min="6920" max="6921" width="5.28515625" customWidth="1"/>
    <col min="6922" max="6922" width="30.85546875" bestFit="1" customWidth="1"/>
    <col min="6924" max="6925" width="13" customWidth="1"/>
    <col min="6926" max="6927" width="13.7109375" bestFit="1" customWidth="1"/>
    <col min="6928" max="6929" width="5.85546875" customWidth="1"/>
    <col min="6930" max="6930" width="30.85546875" bestFit="1" customWidth="1"/>
    <col min="6931" max="6932" width="11.42578125" customWidth="1"/>
    <col min="6933" max="6933" width="13.85546875" bestFit="1" customWidth="1"/>
    <col min="6934" max="6935" width="11.42578125" customWidth="1"/>
    <col min="6936" max="6937" width="6.85546875" customWidth="1"/>
    <col min="6938" max="6938" width="30.85546875" bestFit="1" customWidth="1"/>
    <col min="6939" max="6943" width="11.85546875" customWidth="1"/>
    <col min="6944" max="6944" width="5.85546875" customWidth="1"/>
    <col min="6945" max="6945" width="6" customWidth="1"/>
    <col min="6946" max="6946" width="30.85546875" bestFit="1" customWidth="1"/>
    <col min="6947" max="6951" width="10.85546875" customWidth="1"/>
    <col min="6952" max="6954" width="13.7109375" bestFit="1" customWidth="1"/>
    <col min="6955" max="6955" width="5.5703125" customWidth="1"/>
    <col min="6956" max="6957" width="16.42578125" bestFit="1" customWidth="1"/>
    <col min="7169" max="7169" width="2.85546875" customWidth="1"/>
    <col min="7170" max="7170" width="30.85546875" bestFit="1" customWidth="1"/>
    <col min="7171" max="7175" width="12.42578125" customWidth="1"/>
    <col min="7176" max="7177" width="5.28515625" customWidth="1"/>
    <col min="7178" max="7178" width="30.85546875" bestFit="1" customWidth="1"/>
    <col min="7180" max="7181" width="13" customWidth="1"/>
    <col min="7182" max="7183" width="13.7109375" bestFit="1" customWidth="1"/>
    <col min="7184" max="7185" width="5.85546875" customWidth="1"/>
    <col min="7186" max="7186" width="30.85546875" bestFit="1" customWidth="1"/>
    <col min="7187" max="7188" width="11.42578125" customWidth="1"/>
    <col min="7189" max="7189" width="13.85546875" bestFit="1" customWidth="1"/>
    <col min="7190" max="7191" width="11.42578125" customWidth="1"/>
    <col min="7192" max="7193" width="6.85546875" customWidth="1"/>
    <col min="7194" max="7194" width="30.85546875" bestFit="1" customWidth="1"/>
    <col min="7195" max="7199" width="11.85546875" customWidth="1"/>
    <col min="7200" max="7200" width="5.85546875" customWidth="1"/>
    <col min="7201" max="7201" width="6" customWidth="1"/>
    <col min="7202" max="7202" width="30.85546875" bestFit="1" customWidth="1"/>
    <col min="7203" max="7207" width="10.85546875" customWidth="1"/>
    <col min="7208" max="7210" width="13.7109375" bestFit="1" customWidth="1"/>
    <col min="7211" max="7211" width="5.5703125" customWidth="1"/>
    <col min="7212" max="7213" width="16.42578125" bestFit="1" customWidth="1"/>
    <col min="7425" max="7425" width="2.85546875" customWidth="1"/>
    <col min="7426" max="7426" width="30.85546875" bestFit="1" customWidth="1"/>
    <col min="7427" max="7431" width="12.42578125" customWidth="1"/>
    <col min="7432" max="7433" width="5.28515625" customWidth="1"/>
    <col min="7434" max="7434" width="30.85546875" bestFit="1" customWidth="1"/>
    <col min="7436" max="7437" width="13" customWidth="1"/>
    <col min="7438" max="7439" width="13.7109375" bestFit="1" customWidth="1"/>
    <col min="7440" max="7441" width="5.85546875" customWidth="1"/>
    <col min="7442" max="7442" width="30.85546875" bestFit="1" customWidth="1"/>
    <col min="7443" max="7444" width="11.42578125" customWidth="1"/>
    <col min="7445" max="7445" width="13.85546875" bestFit="1" customWidth="1"/>
    <col min="7446" max="7447" width="11.42578125" customWidth="1"/>
    <col min="7448" max="7449" width="6.85546875" customWidth="1"/>
    <col min="7450" max="7450" width="30.85546875" bestFit="1" customWidth="1"/>
    <col min="7451" max="7455" width="11.85546875" customWidth="1"/>
    <col min="7456" max="7456" width="5.85546875" customWidth="1"/>
    <col min="7457" max="7457" width="6" customWidth="1"/>
    <col min="7458" max="7458" width="30.85546875" bestFit="1" customWidth="1"/>
    <col min="7459" max="7463" width="10.85546875" customWidth="1"/>
    <col min="7464" max="7466" width="13.7109375" bestFit="1" customWidth="1"/>
    <col min="7467" max="7467" width="5.5703125" customWidth="1"/>
    <col min="7468" max="7469" width="16.42578125" bestFit="1" customWidth="1"/>
    <col min="7681" max="7681" width="2.85546875" customWidth="1"/>
    <col min="7682" max="7682" width="30.85546875" bestFit="1" customWidth="1"/>
    <col min="7683" max="7687" width="12.42578125" customWidth="1"/>
    <col min="7688" max="7689" width="5.28515625" customWidth="1"/>
    <col min="7690" max="7690" width="30.85546875" bestFit="1" customWidth="1"/>
    <col min="7692" max="7693" width="13" customWidth="1"/>
    <col min="7694" max="7695" width="13.7109375" bestFit="1" customWidth="1"/>
    <col min="7696" max="7697" width="5.85546875" customWidth="1"/>
    <col min="7698" max="7698" width="30.85546875" bestFit="1" customWidth="1"/>
    <col min="7699" max="7700" width="11.42578125" customWidth="1"/>
    <col min="7701" max="7701" width="13.85546875" bestFit="1" customWidth="1"/>
    <col min="7702" max="7703" width="11.42578125" customWidth="1"/>
    <col min="7704" max="7705" width="6.85546875" customWidth="1"/>
    <col min="7706" max="7706" width="30.85546875" bestFit="1" customWidth="1"/>
    <col min="7707" max="7711" width="11.85546875" customWidth="1"/>
    <col min="7712" max="7712" width="5.85546875" customWidth="1"/>
    <col min="7713" max="7713" width="6" customWidth="1"/>
    <col min="7714" max="7714" width="30.85546875" bestFit="1" customWidth="1"/>
    <col min="7715" max="7719" width="10.85546875" customWidth="1"/>
    <col min="7720" max="7722" width="13.7109375" bestFit="1" customWidth="1"/>
    <col min="7723" max="7723" width="5.5703125" customWidth="1"/>
    <col min="7724" max="7725" width="16.42578125" bestFit="1" customWidth="1"/>
    <col min="7937" max="7937" width="2.85546875" customWidth="1"/>
    <col min="7938" max="7938" width="30.85546875" bestFit="1" customWidth="1"/>
    <col min="7939" max="7943" width="12.42578125" customWidth="1"/>
    <col min="7944" max="7945" width="5.28515625" customWidth="1"/>
    <col min="7946" max="7946" width="30.85546875" bestFit="1" customWidth="1"/>
    <col min="7948" max="7949" width="13" customWidth="1"/>
    <col min="7950" max="7951" width="13.7109375" bestFit="1" customWidth="1"/>
    <col min="7952" max="7953" width="5.85546875" customWidth="1"/>
    <col min="7954" max="7954" width="30.85546875" bestFit="1" customWidth="1"/>
    <col min="7955" max="7956" width="11.42578125" customWidth="1"/>
    <col min="7957" max="7957" width="13.85546875" bestFit="1" customWidth="1"/>
    <col min="7958" max="7959" width="11.42578125" customWidth="1"/>
    <col min="7960" max="7961" width="6.85546875" customWidth="1"/>
    <col min="7962" max="7962" width="30.85546875" bestFit="1" customWidth="1"/>
    <col min="7963" max="7967" width="11.85546875" customWidth="1"/>
    <col min="7968" max="7968" width="5.85546875" customWidth="1"/>
    <col min="7969" max="7969" width="6" customWidth="1"/>
    <col min="7970" max="7970" width="30.85546875" bestFit="1" customWidth="1"/>
    <col min="7971" max="7975" width="10.85546875" customWidth="1"/>
    <col min="7976" max="7978" width="13.7109375" bestFit="1" customWidth="1"/>
    <col min="7979" max="7979" width="5.5703125" customWidth="1"/>
    <col min="7980" max="7981" width="16.42578125" bestFit="1" customWidth="1"/>
    <col min="8193" max="8193" width="2.85546875" customWidth="1"/>
    <col min="8194" max="8194" width="30.85546875" bestFit="1" customWidth="1"/>
    <col min="8195" max="8199" width="12.42578125" customWidth="1"/>
    <col min="8200" max="8201" width="5.28515625" customWidth="1"/>
    <col min="8202" max="8202" width="30.85546875" bestFit="1" customWidth="1"/>
    <col min="8204" max="8205" width="13" customWidth="1"/>
    <col min="8206" max="8207" width="13.7109375" bestFit="1" customWidth="1"/>
    <col min="8208" max="8209" width="5.85546875" customWidth="1"/>
    <col min="8210" max="8210" width="30.85546875" bestFit="1" customWidth="1"/>
    <col min="8211" max="8212" width="11.42578125" customWidth="1"/>
    <col min="8213" max="8213" width="13.85546875" bestFit="1" customWidth="1"/>
    <col min="8214" max="8215" width="11.42578125" customWidth="1"/>
    <col min="8216" max="8217" width="6.85546875" customWidth="1"/>
    <col min="8218" max="8218" width="30.85546875" bestFit="1" customWidth="1"/>
    <col min="8219" max="8223" width="11.85546875" customWidth="1"/>
    <col min="8224" max="8224" width="5.85546875" customWidth="1"/>
    <col min="8225" max="8225" width="6" customWidth="1"/>
    <col min="8226" max="8226" width="30.85546875" bestFit="1" customWidth="1"/>
    <col min="8227" max="8231" width="10.85546875" customWidth="1"/>
    <col min="8232" max="8234" width="13.7109375" bestFit="1" customWidth="1"/>
    <col min="8235" max="8235" width="5.5703125" customWidth="1"/>
    <col min="8236" max="8237" width="16.42578125" bestFit="1" customWidth="1"/>
    <col min="8449" max="8449" width="2.85546875" customWidth="1"/>
    <col min="8450" max="8450" width="30.85546875" bestFit="1" customWidth="1"/>
    <col min="8451" max="8455" width="12.42578125" customWidth="1"/>
    <col min="8456" max="8457" width="5.28515625" customWidth="1"/>
    <col min="8458" max="8458" width="30.85546875" bestFit="1" customWidth="1"/>
    <col min="8460" max="8461" width="13" customWidth="1"/>
    <col min="8462" max="8463" width="13.7109375" bestFit="1" customWidth="1"/>
    <col min="8464" max="8465" width="5.85546875" customWidth="1"/>
    <col min="8466" max="8466" width="30.85546875" bestFit="1" customWidth="1"/>
    <col min="8467" max="8468" width="11.42578125" customWidth="1"/>
    <col min="8469" max="8469" width="13.85546875" bestFit="1" customWidth="1"/>
    <col min="8470" max="8471" width="11.42578125" customWidth="1"/>
    <col min="8472" max="8473" width="6.85546875" customWidth="1"/>
    <col min="8474" max="8474" width="30.85546875" bestFit="1" customWidth="1"/>
    <col min="8475" max="8479" width="11.85546875" customWidth="1"/>
    <col min="8480" max="8480" width="5.85546875" customWidth="1"/>
    <col min="8481" max="8481" width="6" customWidth="1"/>
    <col min="8482" max="8482" width="30.85546875" bestFit="1" customWidth="1"/>
    <col min="8483" max="8487" width="10.85546875" customWidth="1"/>
    <col min="8488" max="8490" width="13.7109375" bestFit="1" customWidth="1"/>
    <col min="8491" max="8491" width="5.5703125" customWidth="1"/>
    <col min="8492" max="8493" width="16.42578125" bestFit="1" customWidth="1"/>
    <col min="8705" max="8705" width="2.85546875" customWidth="1"/>
    <col min="8706" max="8706" width="30.85546875" bestFit="1" customWidth="1"/>
    <col min="8707" max="8711" width="12.42578125" customWidth="1"/>
    <col min="8712" max="8713" width="5.28515625" customWidth="1"/>
    <col min="8714" max="8714" width="30.85546875" bestFit="1" customWidth="1"/>
    <col min="8716" max="8717" width="13" customWidth="1"/>
    <col min="8718" max="8719" width="13.7109375" bestFit="1" customWidth="1"/>
    <col min="8720" max="8721" width="5.85546875" customWidth="1"/>
    <col min="8722" max="8722" width="30.85546875" bestFit="1" customWidth="1"/>
    <col min="8723" max="8724" width="11.42578125" customWidth="1"/>
    <col min="8725" max="8725" width="13.85546875" bestFit="1" customWidth="1"/>
    <col min="8726" max="8727" width="11.42578125" customWidth="1"/>
    <col min="8728" max="8729" width="6.85546875" customWidth="1"/>
    <col min="8730" max="8730" width="30.85546875" bestFit="1" customWidth="1"/>
    <col min="8731" max="8735" width="11.85546875" customWidth="1"/>
    <col min="8736" max="8736" width="5.85546875" customWidth="1"/>
    <col min="8737" max="8737" width="6" customWidth="1"/>
    <col min="8738" max="8738" width="30.85546875" bestFit="1" customWidth="1"/>
    <col min="8739" max="8743" width="10.85546875" customWidth="1"/>
    <col min="8744" max="8746" width="13.7109375" bestFit="1" customWidth="1"/>
    <col min="8747" max="8747" width="5.5703125" customWidth="1"/>
    <col min="8748" max="8749" width="16.42578125" bestFit="1" customWidth="1"/>
    <col min="8961" max="8961" width="2.85546875" customWidth="1"/>
    <col min="8962" max="8962" width="30.85546875" bestFit="1" customWidth="1"/>
    <col min="8963" max="8967" width="12.42578125" customWidth="1"/>
    <col min="8968" max="8969" width="5.28515625" customWidth="1"/>
    <col min="8970" max="8970" width="30.85546875" bestFit="1" customWidth="1"/>
    <col min="8972" max="8973" width="13" customWidth="1"/>
    <col min="8974" max="8975" width="13.7109375" bestFit="1" customWidth="1"/>
    <col min="8976" max="8977" width="5.85546875" customWidth="1"/>
    <col min="8978" max="8978" width="30.85546875" bestFit="1" customWidth="1"/>
    <col min="8979" max="8980" width="11.42578125" customWidth="1"/>
    <col min="8981" max="8981" width="13.85546875" bestFit="1" customWidth="1"/>
    <col min="8982" max="8983" width="11.42578125" customWidth="1"/>
    <col min="8984" max="8985" width="6.85546875" customWidth="1"/>
    <col min="8986" max="8986" width="30.85546875" bestFit="1" customWidth="1"/>
    <col min="8987" max="8991" width="11.85546875" customWidth="1"/>
    <col min="8992" max="8992" width="5.85546875" customWidth="1"/>
    <col min="8993" max="8993" width="6" customWidth="1"/>
    <col min="8994" max="8994" width="30.85546875" bestFit="1" customWidth="1"/>
    <col min="8995" max="8999" width="10.85546875" customWidth="1"/>
    <col min="9000" max="9002" width="13.7109375" bestFit="1" customWidth="1"/>
    <col min="9003" max="9003" width="5.5703125" customWidth="1"/>
    <col min="9004" max="9005" width="16.42578125" bestFit="1" customWidth="1"/>
    <col min="9217" max="9217" width="2.85546875" customWidth="1"/>
    <col min="9218" max="9218" width="30.85546875" bestFit="1" customWidth="1"/>
    <col min="9219" max="9223" width="12.42578125" customWidth="1"/>
    <col min="9224" max="9225" width="5.28515625" customWidth="1"/>
    <col min="9226" max="9226" width="30.85546875" bestFit="1" customWidth="1"/>
    <col min="9228" max="9229" width="13" customWidth="1"/>
    <col min="9230" max="9231" width="13.7109375" bestFit="1" customWidth="1"/>
    <col min="9232" max="9233" width="5.85546875" customWidth="1"/>
    <col min="9234" max="9234" width="30.85546875" bestFit="1" customWidth="1"/>
    <col min="9235" max="9236" width="11.42578125" customWidth="1"/>
    <col min="9237" max="9237" width="13.85546875" bestFit="1" customWidth="1"/>
    <col min="9238" max="9239" width="11.42578125" customWidth="1"/>
    <col min="9240" max="9241" width="6.85546875" customWidth="1"/>
    <col min="9242" max="9242" width="30.85546875" bestFit="1" customWidth="1"/>
    <col min="9243" max="9247" width="11.85546875" customWidth="1"/>
    <col min="9248" max="9248" width="5.85546875" customWidth="1"/>
    <col min="9249" max="9249" width="6" customWidth="1"/>
    <col min="9250" max="9250" width="30.85546875" bestFit="1" customWidth="1"/>
    <col min="9251" max="9255" width="10.85546875" customWidth="1"/>
    <col min="9256" max="9258" width="13.7109375" bestFit="1" customWidth="1"/>
    <col min="9259" max="9259" width="5.5703125" customWidth="1"/>
    <col min="9260" max="9261" width="16.42578125" bestFit="1" customWidth="1"/>
    <col min="9473" max="9473" width="2.85546875" customWidth="1"/>
    <col min="9474" max="9474" width="30.85546875" bestFit="1" customWidth="1"/>
    <col min="9475" max="9479" width="12.42578125" customWidth="1"/>
    <col min="9480" max="9481" width="5.28515625" customWidth="1"/>
    <col min="9482" max="9482" width="30.85546875" bestFit="1" customWidth="1"/>
    <col min="9484" max="9485" width="13" customWidth="1"/>
    <col min="9486" max="9487" width="13.7109375" bestFit="1" customWidth="1"/>
    <col min="9488" max="9489" width="5.85546875" customWidth="1"/>
    <col min="9490" max="9490" width="30.85546875" bestFit="1" customWidth="1"/>
    <col min="9491" max="9492" width="11.42578125" customWidth="1"/>
    <col min="9493" max="9493" width="13.85546875" bestFit="1" customWidth="1"/>
    <col min="9494" max="9495" width="11.42578125" customWidth="1"/>
    <col min="9496" max="9497" width="6.85546875" customWidth="1"/>
    <col min="9498" max="9498" width="30.85546875" bestFit="1" customWidth="1"/>
    <col min="9499" max="9503" width="11.85546875" customWidth="1"/>
    <col min="9504" max="9504" width="5.85546875" customWidth="1"/>
    <col min="9505" max="9505" width="6" customWidth="1"/>
    <col min="9506" max="9506" width="30.85546875" bestFit="1" customWidth="1"/>
    <col min="9507" max="9511" width="10.85546875" customWidth="1"/>
    <col min="9512" max="9514" width="13.7109375" bestFit="1" customWidth="1"/>
    <col min="9515" max="9515" width="5.5703125" customWidth="1"/>
    <col min="9516" max="9517" width="16.42578125" bestFit="1" customWidth="1"/>
    <col min="9729" max="9729" width="2.85546875" customWidth="1"/>
    <col min="9730" max="9730" width="30.85546875" bestFit="1" customWidth="1"/>
    <col min="9731" max="9735" width="12.42578125" customWidth="1"/>
    <col min="9736" max="9737" width="5.28515625" customWidth="1"/>
    <col min="9738" max="9738" width="30.85546875" bestFit="1" customWidth="1"/>
    <col min="9740" max="9741" width="13" customWidth="1"/>
    <col min="9742" max="9743" width="13.7109375" bestFit="1" customWidth="1"/>
    <col min="9744" max="9745" width="5.85546875" customWidth="1"/>
    <col min="9746" max="9746" width="30.85546875" bestFit="1" customWidth="1"/>
    <col min="9747" max="9748" width="11.42578125" customWidth="1"/>
    <col min="9749" max="9749" width="13.85546875" bestFit="1" customWidth="1"/>
    <col min="9750" max="9751" width="11.42578125" customWidth="1"/>
    <col min="9752" max="9753" width="6.85546875" customWidth="1"/>
    <col min="9754" max="9754" width="30.85546875" bestFit="1" customWidth="1"/>
    <col min="9755" max="9759" width="11.85546875" customWidth="1"/>
    <col min="9760" max="9760" width="5.85546875" customWidth="1"/>
    <col min="9761" max="9761" width="6" customWidth="1"/>
    <col min="9762" max="9762" width="30.85546875" bestFit="1" customWidth="1"/>
    <col min="9763" max="9767" width="10.85546875" customWidth="1"/>
    <col min="9768" max="9770" width="13.7109375" bestFit="1" customWidth="1"/>
    <col min="9771" max="9771" width="5.5703125" customWidth="1"/>
    <col min="9772" max="9773" width="16.42578125" bestFit="1" customWidth="1"/>
    <col min="9985" max="9985" width="2.85546875" customWidth="1"/>
    <col min="9986" max="9986" width="30.85546875" bestFit="1" customWidth="1"/>
    <col min="9987" max="9991" width="12.42578125" customWidth="1"/>
    <col min="9992" max="9993" width="5.28515625" customWidth="1"/>
    <col min="9994" max="9994" width="30.85546875" bestFit="1" customWidth="1"/>
    <col min="9996" max="9997" width="13" customWidth="1"/>
    <col min="9998" max="9999" width="13.7109375" bestFit="1" customWidth="1"/>
    <col min="10000" max="10001" width="5.85546875" customWidth="1"/>
    <col min="10002" max="10002" width="30.85546875" bestFit="1" customWidth="1"/>
    <col min="10003" max="10004" width="11.42578125" customWidth="1"/>
    <col min="10005" max="10005" width="13.85546875" bestFit="1" customWidth="1"/>
    <col min="10006" max="10007" width="11.42578125" customWidth="1"/>
    <col min="10008" max="10009" width="6.85546875" customWidth="1"/>
    <col min="10010" max="10010" width="30.85546875" bestFit="1" customWidth="1"/>
    <col min="10011" max="10015" width="11.85546875" customWidth="1"/>
    <col min="10016" max="10016" width="5.85546875" customWidth="1"/>
    <col min="10017" max="10017" width="6" customWidth="1"/>
    <col min="10018" max="10018" width="30.85546875" bestFit="1" customWidth="1"/>
    <col min="10019" max="10023" width="10.85546875" customWidth="1"/>
    <col min="10024" max="10026" width="13.7109375" bestFit="1" customWidth="1"/>
    <col min="10027" max="10027" width="5.5703125" customWidth="1"/>
    <col min="10028" max="10029" width="16.42578125" bestFit="1" customWidth="1"/>
    <col min="10241" max="10241" width="2.85546875" customWidth="1"/>
    <col min="10242" max="10242" width="30.85546875" bestFit="1" customWidth="1"/>
    <col min="10243" max="10247" width="12.42578125" customWidth="1"/>
    <col min="10248" max="10249" width="5.28515625" customWidth="1"/>
    <col min="10250" max="10250" width="30.85546875" bestFit="1" customWidth="1"/>
    <col min="10252" max="10253" width="13" customWidth="1"/>
    <col min="10254" max="10255" width="13.7109375" bestFit="1" customWidth="1"/>
    <col min="10256" max="10257" width="5.85546875" customWidth="1"/>
    <col min="10258" max="10258" width="30.85546875" bestFit="1" customWidth="1"/>
    <col min="10259" max="10260" width="11.42578125" customWidth="1"/>
    <col min="10261" max="10261" width="13.85546875" bestFit="1" customWidth="1"/>
    <col min="10262" max="10263" width="11.42578125" customWidth="1"/>
    <col min="10264" max="10265" width="6.85546875" customWidth="1"/>
    <col min="10266" max="10266" width="30.85546875" bestFit="1" customWidth="1"/>
    <col min="10267" max="10271" width="11.85546875" customWidth="1"/>
    <col min="10272" max="10272" width="5.85546875" customWidth="1"/>
    <col min="10273" max="10273" width="6" customWidth="1"/>
    <col min="10274" max="10274" width="30.85546875" bestFit="1" customWidth="1"/>
    <col min="10275" max="10279" width="10.85546875" customWidth="1"/>
    <col min="10280" max="10282" width="13.7109375" bestFit="1" customWidth="1"/>
    <col min="10283" max="10283" width="5.5703125" customWidth="1"/>
    <col min="10284" max="10285" width="16.42578125" bestFit="1" customWidth="1"/>
    <col min="10497" max="10497" width="2.85546875" customWidth="1"/>
    <col min="10498" max="10498" width="30.85546875" bestFit="1" customWidth="1"/>
    <col min="10499" max="10503" width="12.42578125" customWidth="1"/>
    <col min="10504" max="10505" width="5.28515625" customWidth="1"/>
    <col min="10506" max="10506" width="30.85546875" bestFit="1" customWidth="1"/>
    <col min="10508" max="10509" width="13" customWidth="1"/>
    <col min="10510" max="10511" width="13.7109375" bestFit="1" customWidth="1"/>
    <col min="10512" max="10513" width="5.85546875" customWidth="1"/>
    <col min="10514" max="10514" width="30.85546875" bestFit="1" customWidth="1"/>
    <col min="10515" max="10516" width="11.42578125" customWidth="1"/>
    <col min="10517" max="10517" width="13.85546875" bestFit="1" customWidth="1"/>
    <col min="10518" max="10519" width="11.42578125" customWidth="1"/>
    <col min="10520" max="10521" width="6.85546875" customWidth="1"/>
    <col min="10522" max="10522" width="30.85546875" bestFit="1" customWidth="1"/>
    <col min="10523" max="10527" width="11.85546875" customWidth="1"/>
    <col min="10528" max="10528" width="5.85546875" customWidth="1"/>
    <col min="10529" max="10529" width="6" customWidth="1"/>
    <col min="10530" max="10530" width="30.85546875" bestFit="1" customWidth="1"/>
    <col min="10531" max="10535" width="10.85546875" customWidth="1"/>
    <col min="10536" max="10538" width="13.7109375" bestFit="1" customWidth="1"/>
    <col min="10539" max="10539" width="5.5703125" customWidth="1"/>
    <col min="10540" max="10541" width="16.42578125" bestFit="1" customWidth="1"/>
    <col min="10753" max="10753" width="2.85546875" customWidth="1"/>
    <col min="10754" max="10754" width="30.85546875" bestFit="1" customWidth="1"/>
    <col min="10755" max="10759" width="12.42578125" customWidth="1"/>
    <col min="10760" max="10761" width="5.28515625" customWidth="1"/>
    <col min="10762" max="10762" width="30.85546875" bestFit="1" customWidth="1"/>
    <col min="10764" max="10765" width="13" customWidth="1"/>
    <col min="10766" max="10767" width="13.7109375" bestFit="1" customWidth="1"/>
    <col min="10768" max="10769" width="5.85546875" customWidth="1"/>
    <col min="10770" max="10770" width="30.85546875" bestFit="1" customWidth="1"/>
    <col min="10771" max="10772" width="11.42578125" customWidth="1"/>
    <col min="10773" max="10773" width="13.85546875" bestFit="1" customWidth="1"/>
    <col min="10774" max="10775" width="11.42578125" customWidth="1"/>
    <col min="10776" max="10777" width="6.85546875" customWidth="1"/>
    <col min="10778" max="10778" width="30.85546875" bestFit="1" customWidth="1"/>
    <col min="10779" max="10783" width="11.85546875" customWidth="1"/>
    <col min="10784" max="10784" width="5.85546875" customWidth="1"/>
    <col min="10785" max="10785" width="6" customWidth="1"/>
    <col min="10786" max="10786" width="30.85546875" bestFit="1" customWidth="1"/>
    <col min="10787" max="10791" width="10.85546875" customWidth="1"/>
    <col min="10792" max="10794" width="13.7109375" bestFit="1" customWidth="1"/>
    <col min="10795" max="10795" width="5.5703125" customWidth="1"/>
    <col min="10796" max="10797" width="16.42578125" bestFit="1" customWidth="1"/>
    <col min="11009" max="11009" width="2.85546875" customWidth="1"/>
    <col min="11010" max="11010" width="30.85546875" bestFit="1" customWidth="1"/>
    <col min="11011" max="11015" width="12.42578125" customWidth="1"/>
    <col min="11016" max="11017" width="5.28515625" customWidth="1"/>
    <col min="11018" max="11018" width="30.85546875" bestFit="1" customWidth="1"/>
    <col min="11020" max="11021" width="13" customWidth="1"/>
    <col min="11022" max="11023" width="13.7109375" bestFit="1" customWidth="1"/>
    <col min="11024" max="11025" width="5.85546875" customWidth="1"/>
    <col min="11026" max="11026" width="30.85546875" bestFit="1" customWidth="1"/>
    <col min="11027" max="11028" width="11.42578125" customWidth="1"/>
    <col min="11029" max="11029" width="13.85546875" bestFit="1" customWidth="1"/>
    <col min="11030" max="11031" width="11.42578125" customWidth="1"/>
    <col min="11032" max="11033" width="6.85546875" customWidth="1"/>
    <col min="11034" max="11034" width="30.85546875" bestFit="1" customWidth="1"/>
    <col min="11035" max="11039" width="11.85546875" customWidth="1"/>
    <col min="11040" max="11040" width="5.85546875" customWidth="1"/>
    <col min="11041" max="11041" width="6" customWidth="1"/>
    <col min="11042" max="11042" width="30.85546875" bestFit="1" customWidth="1"/>
    <col min="11043" max="11047" width="10.85546875" customWidth="1"/>
    <col min="11048" max="11050" width="13.7109375" bestFit="1" customWidth="1"/>
    <col min="11051" max="11051" width="5.5703125" customWidth="1"/>
    <col min="11052" max="11053" width="16.42578125" bestFit="1" customWidth="1"/>
    <col min="11265" max="11265" width="2.85546875" customWidth="1"/>
    <col min="11266" max="11266" width="30.85546875" bestFit="1" customWidth="1"/>
    <col min="11267" max="11271" width="12.42578125" customWidth="1"/>
    <col min="11272" max="11273" width="5.28515625" customWidth="1"/>
    <col min="11274" max="11274" width="30.85546875" bestFit="1" customWidth="1"/>
    <col min="11276" max="11277" width="13" customWidth="1"/>
    <col min="11278" max="11279" width="13.7109375" bestFit="1" customWidth="1"/>
    <col min="11280" max="11281" width="5.85546875" customWidth="1"/>
    <col min="11282" max="11282" width="30.85546875" bestFit="1" customWidth="1"/>
    <col min="11283" max="11284" width="11.42578125" customWidth="1"/>
    <col min="11285" max="11285" width="13.85546875" bestFit="1" customWidth="1"/>
    <col min="11286" max="11287" width="11.42578125" customWidth="1"/>
    <col min="11288" max="11289" width="6.85546875" customWidth="1"/>
    <col min="11290" max="11290" width="30.85546875" bestFit="1" customWidth="1"/>
    <col min="11291" max="11295" width="11.85546875" customWidth="1"/>
    <col min="11296" max="11296" width="5.85546875" customWidth="1"/>
    <col min="11297" max="11297" width="6" customWidth="1"/>
    <col min="11298" max="11298" width="30.85546875" bestFit="1" customWidth="1"/>
    <col min="11299" max="11303" width="10.85546875" customWidth="1"/>
    <col min="11304" max="11306" width="13.7109375" bestFit="1" customWidth="1"/>
    <col min="11307" max="11307" width="5.5703125" customWidth="1"/>
    <col min="11308" max="11309" width="16.42578125" bestFit="1" customWidth="1"/>
    <col min="11521" max="11521" width="2.85546875" customWidth="1"/>
    <col min="11522" max="11522" width="30.85546875" bestFit="1" customWidth="1"/>
    <col min="11523" max="11527" width="12.42578125" customWidth="1"/>
    <col min="11528" max="11529" width="5.28515625" customWidth="1"/>
    <col min="11530" max="11530" width="30.85546875" bestFit="1" customWidth="1"/>
    <col min="11532" max="11533" width="13" customWidth="1"/>
    <col min="11534" max="11535" width="13.7109375" bestFit="1" customWidth="1"/>
    <col min="11536" max="11537" width="5.85546875" customWidth="1"/>
    <col min="11538" max="11538" width="30.85546875" bestFit="1" customWidth="1"/>
    <col min="11539" max="11540" width="11.42578125" customWidth="1"/>
    <col min="11541" max="11541" width="13.85546875" bestFit="1" customWidth="1"/>
    <col min="11542" max="11543" width="11.42578125" customWidth="1"/>
    <col min="11544" max="11545" width="6.85546875" customWidth="1"/>
    <col min="11546" max="11546" width="30.85546875" bestFit="1" customWidth="1"/>
    <col min="11547" max="11551" width="11.85546875" customWidth="1"/>
    <col min="11552" max="11552" width="5.85546875" customWidth="1"/>
    <col min="11553" max="11553" width="6" customWidth="1"/>
    <col min="11554" max="11554" width="30.85546875" bestFit="1" customWidth="1"/>
    <col min="11555" max="11559" width="10.85546875" customWidth="1"/>
    <col min="11560" max="11562" width="13.7109375" bestFit="1" customWidth="1"/>
    <col min="11563" max="11563" width="5.5703125" customWidth="1"/>
    <col min="11564" max="11565" width="16.42578125" bestFit="1" customWidth="1"/>
    <col min="11777" max="11777" width="2.85546875" customWidth="1"/>
    <col min="11778" max="11778" width="30.85546875" bestFit="1" customWidth="1"/>
    <col min="11779" max="11783" width="12.42578125" customWidth="1"/>
    <col min="11784" max="11785" width="5.28515625" customWidth="1"/>
    <col min="11786" max="11786" width="30.85546875" bestFit="1" customWidth="1"/>
    <col min="11788" max="11789" width="13" customWidth="1"/>
    <col min="11790" max="11791" width="13.7109375" bestFit="1" customWidth="1"/>
    <col min="11792" max="11793" width="5.85546875" customWidth="1"/>
    <col min="11794" max="11794" width="30.85546875" bestFit="1" customWidth="1"/>
    <col min="11795" max="11796" width="11.42578125" customWidth="1"/>
    <col min="11797" max="11797" width="13.85546875" bestFit="1" customWidth="1"/>
    <col min="11798" max="11799" width="11.42578125" customWidth="1"/>
    <col min="11800" max="11801" width="6.85546875" customWidth="1"/>
    <col min="11802" max="11802" width="30.85546875" bestFit="1" customWidth="1"/>
    <col min="11803" max="11807" width="11.85546875" customWidth="1"/>
    <col min="11808" max="11808" width="5.85546875" customWidth="1"/>
    <col min="11809" max="11809" width="6" customWidth="1"/>
    <col min="11810" max="11810" width="30.85546875" bestFit="1" customWidth="1"/>
    <col min="11811" max="11815" width="10.85546875" customWidth="1"/>
    <col min="11816" max="11818" width="13.7109375" bestFit="1" customWidth="1"/>
    <col min="11819" max="11819" width="5.5703125" customWidth="1"/>
    <col min="11820" max="11821" width="16.42578125" bestFit="1" customWidth="1"/>
    <col min="12033" max="12033" width="2.85546875" customWidth="1"/>
    <col min="12034" max="12034" width="30.85546875" bestFit="1" customWidth="1"/>
    <col min="12035" max="12039" width="12.42578125" customWidth="1"/>
    <col min="12040" max="12041" width="5.28515625" customWidth="1"/>
    <col min="12042" max="12042" width="30.85546875" bestFit="1" customWidth="1"/>
    <col min="12044" max="12045" width="13" customWidth="1"/>
    <col min="12046" max="12047" width="13.7109375" bestFit="1" customWidth="1"/>
    <col min="12048" max="12049" width="5.85546875" customWidth="1"/>
    <col min="12050" max="12050" width="30.85546875" bestFit="1" customWidth="1"/>
    <col min="12051" max="12052" width="11.42578125" customWidth="1"/>
    <col min="12053" max="12053" width="13.85546875" bestFit="1" customWidth="1"/>
    <col min="12054" max="12055" width="11.42578125" customWidth="1"/>
    <col min="12056" max="12057" width="6.85546875" customWidth="1"/>
    <col min="12058" max="12058" width="30.85546875" bestFit="1" customWidth="1"/>
    <col min="12059" max="12063" width="11.85546875" customWidth="1"/>
    <col min="12064" max="12064" width="5.85546875" customWidth="1"/>
    <col min="12065" max="12065" width="6" customWidth="1"/>
    <col min="12066" max="12066" width="30.85546875" bestFit="1" customWidth="1"/>
    <col min="12067" max="12071" width="10.85546875" customWidth="1"/>
    <col min="12072" max="12074" width="13.7109375" bestFit="1" customWidth="1"/>
    <col min="12075" max="12075" width="5.5703125" customWidth="1"/>
    <col min="12076" max="12077" width="16.42578125" bestFit="1" customWidth="1"/>
    <col min="12289" max="12289" width="2.85546875" customWidth="1"/>
    <col min="12290" max="12290" width="30.85546875" bestFit="1" customWidth="1"/>
    <col min="12291" max="12295" width="12.42578125" customWidth="1"/>
    <col min="12296" max="12297" width="5.28515625" customWidth="1"/>
    <col min="12298" max="12298" width="30.85546875" bestFit="1" customWidth="1"/>
    <col min="12300" max="12301" width="13" customWidth="1"/>
    <col min="12302" max="12303" width="13.7109375" bestFit="1" customWidth="1"/>
    <col min="12304" max="12305" width="5.85546875" customWidth="1"/>
    <col min="12306" max="12306" width="30.85546875" bestFit="1" customWidth="1"/>
    <col min="12307" max="12308" width="11.42578125" customWidth="1"/>
    <col min="12309" max="12309" width="13.85546875" bestFit="1" customWidth="1"/>
    <col min="12310" max="12311" width="11.42578125" customWidth="1"/>
    <col min="12312" max="12313" width="6.85546875" customWidth="1"/>
    <col min="12314" max="12314" width="30.85546875" bestFit="1" customWidth="1"/>
    <col min="12315" max="12319" width="11.85546875" customWidth="1"/>
    <col min="12320" max="12320" width="5.85546875" customWidth="1"/>
    <col min="12321" max="12321" width="6" customWidth="1"/>
    <col min="12322" max="12322" width="30.85546875" bestFit="1" customWidth="1"/>
    <col min="12323" max="12327" width="10.85546875" customWidth="1"/>
    <col min="12328" max="12330" width="13.7109375" bestFit="1" customWidth="1"/>
    <col min="12331" max="12331" width="5.5703125" customWidth="1"/>
    <col min="12332" max="12333" width="16.42578125" bestFit="1" customWidth="1"/>
    <col min="12545" max="12545" width="2.85546875" customWidth="1"/>
    <col min="12546" max="12546" width="30.85546875" bestFit="1" customWidth="1"/>
    <col min="12547" max="12551" width="12.42578125" customWidth="1"/>
    <col min="12552" max="12553" width="5.28515625" customWidth="1"/>
    <col min="12554" max="12554" width="30.85546875" bestFit="1" customWidth="1"/>
    <col min="12556" max="12557" width="13" customWidth="1"/>
    <col min="12558" max="12559" width="13.7109375" bestFit="1" customWidth="1"/>
    <col min="12560" max="12561" width="5.85546875" customWidth="1"/>
    <col min="12562" max="12562" width="30.85546875" bestFit="1" customWidth="1"/>
    <col min="12563" max="12564" width="11.42578125" customWidth="1"/>
    <col min="12565" max="12565" width="13.85546875" bestFit="1" customWidth="1"/>
    <col min="12566" max="12567" width="11.42578125" customWidth="1"/>
    <col min="12568" max="12569" width="6.85546875" customWidth="1"/>
    <col min="12570" max="12570" width="30.85546875" bestFit="1" customWidth="1"/>
    <col min="12571" max="12575" width="11.85546875" customWidth="1"/>
    <col min="12576" max="12576" width="5.85546875" customWidth="1"/>
    <col min="12577" max="12577" width="6" customWidth="1"/>
    <col min="12578" max="12578" width="30.85546875" bestFit="1" customWidth="1"/>
    <col min="12579" max="12583" width="10.85546875" customWidth="1"/>
    <col min="12584" max="12586" width="13.7109375" bestFit="1" customWidth="1"/>
    <col min="12587" max="12587" width="5.5703125" customWidth="1"/>
    <col min="12588" max="12589" width="16.42578125" bestFit="1" customWidth="1"/>
    <col min="12801" max="12801" width="2.85546875" customWidth="1"/>
    <col min="12802" max="12802" width="30.85546875" bestFit="1" customWidth="1"/>
    <col min="12803" max="12807" width="12.42578125" customWidth="1"/>
    <col min="12808" max="12809" width="5.28515625" customWidth="1"/>
    <col min="12810" max="12810" width="30.85546875" bestFit="1" customWidth="1"/>
    <col min="12812" max="12813" width="13" customWidth="1"/>
    <col min="12814" max="12815" width="13.7109375" bestFit="1" customWidth="1"/>
    <col min="12816" max="12817" width="5.85546875" customWidth="1"/>
    <col min="12818" max="12818" width="30.85546875" bestFit="1" customWidth="1"/>
    <col min="12819" max="12820" width="11.42578125" customWidth="1"/>
    <col min="12821" max="12821" width="13.85546875" bestFit="1" customWidth="1"/>
    <col min="12822" max="12823" width="11.42578125" customWidth="1"/>
    <col min="12824" max="12825" width="6.85546875" customWidth="1"/>
    <col min="12826" max="12826" width="30.85546875" bestFit="1" customWidth="1"/>
    <col min="12827" max="12831" width="11.85546875" customWidth="1"/>
    <col min="12832" max="12832" width="5.85546875" customWidth="1"/>
    <col min="12833" max="12833" width="6" customWidth="1"/>
    <col min="12834" max="12834" width="30.85546875" bestFit="1" customWidth="1"/>
    <col min="12835" max="12839" width="10.85546875" customWidth="1"/>
    <col min="12840" max="12842" width="13.7109375" bestFit="1" customWidth="1"/>
    <col min="12843" max="12843" width="5.5703125" customWidth="1"/>
    <col min="12844" max="12845" width="16.42578125" bestFit="1" customWidth="1"/>
    <col min="13057" max="13057" width="2.85546875" customWidth="1"/>
    <col min="13058" max="13058" width="30.85546875" bestFit="1" customWidth="1"/>
    <col min="13059" max="13063" width="12.42578125" customWidth="1"/>
    <col min="13064" max="13065" width="5.28515625" customWidth="1"/>
    <col min="13066" max="13066" width="30.85546875" bestFit="1" customWidth="1"/>
    <col min="13068" max="13069" width="13" customWidth="1"/>
    <col min="13070" max="13071" width="13.7109375" bestFit="1" customWidth="1"/>
    <col min="13072" max="13073" width="5.85546875" customWidth="1"/>
    <col min="13074" max="13074" width="30.85546875" bestFit="1" customWidth="1"/>
    <col min="13075" max="13076" width="11.42578125" customWidth="1"/>
    <col min="13077" max="13077" width="13.85546875" bestFit="1" customWidth="1"/>
    <col min="13078" max="13079" width="11.42578125" customWidth="1"/>
    <col min="13080" max="13081" width="6.85546875" customWidth="1"/>
    <col min="13082" max="13082" width="30.85546875" bestFit="1" customWidth="1"/>
    <col min="13083" max="13087" width="11.85546875" customWidth="1"/>
    <col min="13088" max="13088" width="5.85546875" customWidth="1"/>
    <col min="13089" max="13089" width="6" customWidth="1"/>
    <col min="13090" max="13090" width="30.85546875" bestFit="1" customWidth="1"/>
    <col min="13091" max="13095" width="10.85546875" customWidth="1"/>
    <col min="13096" max="13098" width="13.7109375" bestFit="1" customWidth="1"/>
    <col min="13099" max="13099" width="5.5703125" customWidth="1"/>
    <col min="13100" max="13101" width="16.42578125" bestFit="1" customWidth="1"/>
    <col min="13313" max="13313" width="2.85546875" customWidth="1"/>
    <col min="13314" max="13314" width="30.85546875" bestFit="1" customWidth="1"/>
    <col min="13315" max="13319" width="12.42578125" customWidth="1"/>
    <col min="13320" max="13321" width="5.28515625" customWidth="1"/>
    <col min="13322" max="13322" width="30.85546875" bestFit="1" customWidth="1"/>
    <col min="13324" max="13325" width="13" customWidth="1"/>
    <col min="13326" max="13327" width="13.7109375" bestFit="1" customWidth="1"/>
    <col min="13328" max="13329" width="5.85546875" customWidth="1"/>
    <col min="13330" max="13330" width="30.85546875" bestFit="1" customWidth="1"/>
    <col min="13331" max="13332" width="11.42578125" customWidth="1"/>
    <col min="13333" max="13333" width="13.85546875" bestFit="1" customWidth="1"/>
    <col min="13334" max="13335" width="11.42578125" customWidth="1"/>
    <col min="13336" max="13337" width="6.85546875" customWidth="1"/>
    <col min="13338" max="13338" width="30.85546875" bestFit="1" customWidth="1"/>
    <col min="13339" max="13343" width="11.85546875" customWidth="1"/>
    <col min="13344" max="13344" width="5.85546875" customWidth="1"/>
    <col min="13345" max="13345" width="6" customWidth="1"/>
    <col min="13346" max="13346" width="30.85546875" bestFit="1" customWidth="1"/>
    <col min="13347" max="13351" width="10.85546875" customWidth="1"/>
    <col min="13352" max="13354" width="13.7109375" bestFit="1" customWidth="1"/>
    <col min="13355" max="13355" width="5.5703125" customWidth="1"/>
    <col min="13356" max="13357" width="16.42578125" bestFit="1" customWidth="1"/>
    <col min="13569" max="13569" width="2.85546875" customWidth="1"/>
    <col min="13570" max="13570" width="30.85546875" bestFit="1" customWidth="1"/>
    <col min="13571" max="13575" width="12.42578125" customWidth="1"/>
    <col min="13576" max="13577" width="5.28515625" customWidth="1"/>
    <col min="13578" max="13578" width="30.85546875" bestFit="1" customWidth="1"/>
    <col min="13580" max="13581" width="13" customWidth="1"/>
    <col min="13582" max="13583" width="13.7109375" bestFit="1" customWidth="1"/>
    <col min="13584" max="13585" width="5.85546875" customWidth="1"/>
    <col min="13586" max="13586" width="30.85546875" bestFit="1" customWidth="1"/>
    <col min="13587" max="13588" width="11.42578125" customWidth="1"/>
    <col min="13589" max="13589" width="13.85546875" bestFit="1" customWidth="1"/>
    <col min="13590" max="13591" width="11.42578125" customWidth="1"/>
    <col min="13592" max="13593" width="6.85546875" customWidth="1"/>
    <col min="13594" max="13594" width="30.85546875" bestFit="1" customWidth="1"/>
    <col min="13595" max="13599" width="11.85546875" customWidth="1"/>
    <col min="13600" max="13600" width="5.85546875" customWidth="1"/>
    <col min="13601" max="13601" width="6" customWidth="1"/>
    <col min="13602" max="13602" width="30.85546875" bestFit="1" customWidth="1"/>
    <col min="13603" max="13607" width="10.85546875" customWidth="1"/>
    <col min="13608" max="13610" width="13.7109375" bestFit="1" customWidth="1"/>
    <col min="13611" max="13611" width="5.5703125" customWidth="1"/>
    <col min="13612" max="13613" width="16.42578125" bestFit="1" customWidth="1"/>
    <col min="13825" max="13825" width="2.85546875" customWidth="1"/>
    <col min="13826" max="13826" width="30.85546875" bestFit="1" customWidth="1"/>
    <col min="13827" max="13831" width="12.42578125" customWidth="1"/>
    <col min="13832" max="13833" width="5.28515625" customWidth="1"/>
    <col min="13834" max="13834" width="30.85546875" bestFit="1" customWidth="1"/>
    <col min="13836" max="13837" width="13" customWidth="1"/>
    <col min="13838" max="13839" width="13.7109375" bestFit="1" customWidth="1"/>
    <col min="13840" max="13841" width="5.85546875" customWidth="1"/>
    <col min="13842" max="13842" width="30.85546875" bestFit="1" customWidth="1"/>
    <col min="13843" max="13844" width="11.42578125" customWidth="1"/>
    <col min="13845" max="13845" width="13.85546875" bestFit="1" customWidth="1"/>
    <col min="13846" max="13847" width="11.42578125" customWidth="1"/>
    <col min="13848" max="13849" width="6.85546875" customWidth="1"/>
    <col min="13850" max="13850" width="30.85546875" bestFit="1" customWidth="1"/>
    <col min="13851" max="13855" width="11.85546875" customWidth="1"/>
    <col min="13856" max="13856" width="5.85546875" customWidth="1"/>
    <col min="13857" max="13857" width="6" customWidth="1"/>
    <col min="13858" max="13858" width="30.85546875" bestFit="1" customWidth="1"/>
    <col min="13859" max="13863" width="10.85546875" customWidth="1"/>
    <col min="13864" max="13866" width="13.7109375" bestFit="1" customWidth="1"/>
    <col min="13867" max="13867" width="5.5703125" customWidth="1"/>
    <col min="13868" max="13869" width="16.42578125" bestFit="1" customWidth="1"/>
    <col min="14081" max="14081" width="2.85546875" customWidth="1"/>
    <col min="14082" max="14082" width="30.85546875" bestFit="1" customWidth="1"/>
    <col min="14083" max="14087" width="12.42578125" customWidth="1"/>
    <col min="14088" max="14089" width="5.28515625" customWidth="1"/>
    <col min="14090" max="14090" width="30.85546875" bestFit="1" customWidth="1"/>
    <col min="14092" max="14093" width="13" customWidth="1"/>
    <col min="14094" max="14095" width="13.7109375" bestFit="1" customWidth="1"/>
    <col min="14096" max="14097" width="5.85546875" customWidth="1"/>
    <col min="14098" max="14098" width="30.85546875" bestFit="1" customWidth="1"/>
    <col min="14099" max="14100" width="11.42578125" customWidth="1"/>
    <col min="14101" max="14101" width="13.85546875" bestFit="1" customWidth="1"/>
    <col min="14102" max="14103" width="11.42578125" customWidth="1"/>
    <col min="14104" max="14105" width="6.85546875" customWidth="1"/>
    <col min="14106" max="14106" width="30.85546875" bestFit="1" customWidth="1"/>
    <col min="14107" max="14111" width="11.85546875" customWidth="1"/>
    <col min="14112" max="14112" width="5.85546875" customWidth="1"/>
    <col min="14113" max="14113" width="6" customWidth="1"/>
    <col min="14114" max="14114" width="30.85546875" bestFit="1" customWidth="1"/>
    <col min="14115" max="14119" width="10.85546875" customWidth="1"/>
    <col min="14120" max="14122" width="13.7109375" bestFit="1" customWidth="1"/>
    <col min="14123" max="14123" width="5.5703125" customWidth="1"/>
    <col min="14124" max="14125" width="16.42578125" bestFit="1" customWidth="1"/>
    <col min="14337" max="14337" width="2.85546875" customWidth="1"/>
    <col min="14338" max="14338" width="30.85546875" bestFit="1" customWidth="1"/>
    <col min="14339" max="14343" width="12.42578125" customWidth="1"/>
    <col min="14344" max="14345" width="5.28515625" customWidth="1"/>
    <col min="14346" max="14346" width="30.85546875" bestFit="1" customWidth="1"/>
    <col min="14348" max="14349" width="13" customWidth="1"/>
    <col min="14350" max="14351" width="13.7109375" bestFit="1" customWidth="1"/>
    <col min="14352" max="14353" width="5.85546875" customWidth="1"/>
    <col min="14354" max="14354" width="30.85546875" bestFit="1" customWidth="1"/>
    <col min="14355" max="14356" width="11.42578125" customWidth="1"/>
    <col min="14357" max="14357" width="13.85546875" bestFit="1" customWidth="1"/>
    <col min="14358" max="14359" width="11.42578125" customWidth="1"/>
    <col min="14360" max="14361" width="6.85546875" customWidth="1"/>
    <col min="14362" max="14362" width="30.85546875" bestFit="1" customWidth="1"/>
    <col min="14363" max="14367" width="11.85546875" customWidth="1"/>
    <col min="14368" max="14368" width="5.85546875" customWidth="1"/>
    <col min="14369" max="14369" width="6" customWidth="1"/>
    <col min="14370" max="14370" width="30.85546875" bestFit="1" customWidth="1"/>
    <col min="14371" max="14375" width="10.85546875" customWidth="1"/>
    <col min="14376" max="14378" width="13.7109375" bestFit="1" customWidth="1"/>
    <col min="14379" max="14379" width="5.5703125" customWidth="1"/>
    <col min="14380" max="14381" width="16.42578125" bestFit="1" customWidth="1"/>
    <col min="14593" max="14593" width="2.85546875" customWidth="1"/>
    <col min="14594" max="14594" width="30.85546875" bestFit="1" customWidth="1"/>
    <col min="14595" max="14599" width="12.42578125" customWidth="1"/>
    <col min="14600" max="14601" width="5.28515625" customWidth="1"/>
    <col min="14602" max="14602" width="30.85546875" bestFit="1" customWidth="1"/>
    <col min="14604" max="14605" width="13" customWidth="1"/>
    <col min="14606" max="14607" width="13.7109375" bestFit="1" customWidth="1"/>
    <col min="14608" max="14609" width="5.85546875" customWidth="1"/>
    <col min="14610" max="14610" width="30.85546875" bestFit="1" customWidth="1"/>
    <col min="14611" max="14612" width="11.42578125" customWidth="1"/>
    <col min="14613" max="14613" width="13.85546875" bestFit="1" customWidth="1"/>
    <col min="14614" max="14615" width="11.42578125" customWidth="1"/>
    <col min="14616" max="14617" width="6.85546875" customWidth="1"/>
    <col min="14618" max="14618" width="30.85546875" bestFit="1" customWidth="1"/>
    <col min="14619" max="14623" width="11.85546875" customWidth="1"/>
    <col min="14624" max="14624" width="5.85546875" customWidth="1"/>
    <col min="14625" max="14625" width="6" customWidth="1"/>
    <col min="14626" max="14626" width="30.85546875" bestFit="1" customWidth="1"/>
    <col min="14627" max="14631" width="10.85546875" customWidth="1"/>
    <col min="14632" max="14634" width="13.7109375" bestFit="1" customWidth="1"/>
    <col min="14635" max="14635" width="5.5703125" customWidth="1"/>
    <col min="14636" max="14637" width="16.42578125" bestFit="1" customWidth="1"/>
    <col min="14849" max="14849" width="2.85546875" customWidth="1"/>
    <col min="14850" max="14850" width="30.85546875" bestFit="1" customWidth="1"/>
    <col min="14851" max="14855" width="12.42578125" customWidth="1"/>
    <col min="14856" max="14857" width="5.28515625" customWidth="1"/>
    <col min="14858" max="14858" width="30.85546875" bestFit="1" customWidth="1"/>
    <col min="14860" max="14861" width="13" customWidth="1"/>
    <col min="14862" max="14863" width="13.7109375" bestFit="1" customWidth="1"/>
    <col min="14864" max="14865" width="5.85546875" customWidth="1"/>
    <col min="14866" max="14866" width="30.85546875" bestFit="1" customWidth="1"/>
    <col min="14867" max="14868" width="11.42578125" customWidth="1"/>
    <col min="14869" max="14869" width="13.85546875" bestFit="1" customWidth="1"/>
    <col min="14870" max="14871" width="11.42578125" customWidth="1"/>
    <col min="14872" max="14873" width="6.85546875" customWidth="1"/>
    <col min="14874" max="14874" width="30.85546875" bestFit="1" customWidth="1"/>
    <col min="14875" max="14879" width="11.85546875" customWidth="1"/>
    <col min="14880" max="14880" width="5.85546875" customWidth="1"/>
    <col min="14881" max="14881" width="6" customWidth="1"/>
    <col min="14882" max="14882" width="30.85546875" bestFit="1" customWidth="1"/>
    <col min="14883" max="14887" width="10.85546875" customWidth="1"/>
    <col min="14888" max="14890" width="13.7109375" bestFit="1" customWidth="1"/>
    <col min="14891" max="14891" width="5.5703125" customWidth="1"/>
    <col min="14892" max="14893" width="16.42578125" bestFit="1" customWidth="1"/>
    <col min="15105" max="15105" width="2.85546875" customWidth="1"/>
    <col min="15106" max="15106" width="30.85546875" bestFit="1" customWidth="1"/>
    <col min="15107" max="15111" width="12.42578125" customWidth="1"/>
    <col min="15112" max="15113" width="5.28515625" customWidth="1"/>
    <col min="15114" max="15114" width="30.85546875" bestFit="1" customWidth="1"/>
    <col min="15116" max="15117" width="13" customWidth="1"/>
    <col min="15118" max="15119" width="13.7109375" bestFit="1" customWidth="1"/>
    <col min="15120" max="15121" width="5.85546875" customWidth="1"/>
    <col min="15122" max="15122" width="30.85546875" bestFit="1" customWidth="1"/>
    <col min="15123" max="15124" width="11.42578125" customWidth="1"/>
    <col min="15125" max="15125" width="13.85546875" bestFit="1" customWidth="1"/>
    <col min="15126" max="15127" width="11.42578125" customWidth="1"/>
    <col min="15128" max="15129" width="6.85546875" customWidth="1"/>
    <col min="15130" max="15130" width="30.85546875" bestFit="1" customWidth="1"/>
    <col min="15131" max="15135" width="11.85546875" customWidth="1"/>
    <col min="15136" max="15136" width="5.85546875" customWidth="1"/>
    <col min="15137" max="15137" width="6" customWidth="1"/>
    <col min="15138" max="15138" width="30.85546875" bestFit="1" customWidth="1"/>
    <col min="15139" max="15143" width="10.85546875" customWidth="1"/>
    <col min="15144" max="15146" width="13.7109375" bestFit="1" customWidth="1"/>
    <col min="15147" max="15147" width="5.5703125" customWidth="1"/>
    <col min="15148" max="15149" width="16.42578125" bestFit="1" customWidth="1"/>
    <col min="15361" max="15361" width="2.85546875" customWidth="1"/>
    <col min="15362" max="15362" width="30.85546875" bestFit="1" customWidth="1"/>
    <col min="15363" max="15367" width="12.42578125" customWidth="1"/>
    <col min="15368" max="15369" width="5.28515625" customWidth="1"/>
    <col min="15370" max="15370" width="30.85546875" bestFit="1" customWidth="1"/>
    <col min="15372" max="15373" width="13" customWidth="1"/>
    <col min="15374" max="15375" width="13.7109375" bestFit="1" customWidth="1"/>
    <col min="15376" max="15377" width="5.85546875" customWidth="1"/>
    <col min="15378" max="15378" width="30.85546875" bestFit="1" customWidth="1"/>
    <col min="15379" max="15380" width="11.42578125" customWidth="1"/>
    <col min="15381" max="15381" width="13.85546875" bestFit="1" customWidth="1"/>
    <col min="15382" max="15383" width="11.42578125" customWidth="1"/>
    <col min="15384" max="15385" width="6.85546875" customWidth="1"/>
    <col min="15386" max="15386" width="30.85546875" bestFit="1" customWidth="1"/>
    <col min="15387" max="15391" width="11.85546875" customWidth="1"/>
    <col min="15392" max="15392" width="5.85546875" customWidth="1"/>
    <col min="15393" max="15393" width="6" customWidth="1"/>
    <col min="15394" max="15394" width="30.85546875" bestFit="1" customWidth="1"/>
    <col min="15395" max="15399" width="10.85546875" customWidth="1"/>
    <col min="15400" max="15402" width="13.7109375" bestFit="1" customWidth="1"/>
    <col min="15403" max="15403" width="5.5703125" customWidth="1"/>
    <col min="15404" max="15405" width="16.42578125" bestFit="1" customWidth="1"/>
    <col min="15617" max="15617" width="2.85546875" customWidth="1"/>
    <col min="15618" max="15618" width="30.85546875" bestFit="1" customWidth="1"/>
    <col min="15619" max="15623" width="12.42578125" customWidth="1"/>
    <col min="15624" max="15625" width="5.28515625" customWidth="1"/>
    <col min="15626" max="15626" width="30.85546875" bestFit="1" customWidth="1"/>
    <col min="15628" max="15629" width="13" customWidth="1"/>
    <col min="15630" max="15631" width="13.7109375" bestFit="1" customWidth="1"/>
    <col min="15632" max="15633" width="5.85546875" customWidth="1"/>
    <col min="15634" max="15634" width="30.85546875" bestFit="1" customWidth="1"/>
    <col min="15635" max="15636" width="11.42578125" customWidth="1"/>
    <col min="15637" max="15637" width="13.85546875" bestFit="1" customWidth="1"/>
    <col min="15638" max="15639" width="11.42578125" customWidth="1"/>
    <col min="15640" max="15641" width="6.85546875" customWidth="1"/>
    <col min="15642" max="15642" width="30.85546875" bestFit="1" customWidth="1"/>
    <col min="15643" max="15647" width="11.85546875" customWidth="1"/>
    <col min="15648" max="15648" width="5.85546875" customWidth="1"/>
    <col min="15649" max="15649" width="6" customWidth="1"/>
    <col min="15650" max="15650" width="30.85546875" bestFit="1" customWidth="1"/>
    <col min="15651" max="15655" width="10.85546875" customWidth="1"/>
    <col min="15656" max="15658" width="13.7109375" bestFit="1" customWidth="1"/>
    <col min="15659" max="15659" width="5.5703125" customWidth="1"/>
    <col min="15660" max="15661" width="16.42578125" bestFit="1" customWidth="1"/>
    <col min="15873" max="15873" width="2.85546875" customWidth="1"/>
    <col min="15874" max="15874" width="30.85546875" bestFit="1" customWidth="1"/>
    <col min="15875" max="15879" width="12.42578125" customWidth="1"/>
    <col min="15880" max="15881" width="5.28515625" customWidth="1"/>
    <col min="15882" max="15882" width="30.85546875" bestFit="1" customWidth="1"/>
    <col min="15884" max="15885" width="13" customWidth="1"/>
    <col min="15886" max="15887" width="13.7109375" bestFit="1" customWidth="1"/>
    <col min="15888" max="15889" width="5.85546875" customWidth="1"/>
    <col min="15890" max="15890" width="30.85546875" bestFit="1" customWidth="1"/>
    <col min="15891" max="15892" width="11.42578125" customWidth="1"/>
    <col min="15893" max="15893" width="13.85546875" bestFit="1" customWidth="1"/>
    <col min="15894" max="15895" width="11.42578125" customWidth="1"/>
    <col min="15896" max="15897" width="6.85546875" customWidth="1"/>
    <col min="15898" max="15898" width="30.85546875" bestFit="1" customWidth="1"/>
    <col min="15899" max="15903" width="11.85546875" customWidth="1"/>
    <col min="15904" max="15904" width="5.85546875" customWidth="1"/>
    <col min="15905" max="15905" width="6" customWidth="1"/>
    <col min="15906" max="15906" width="30.85546875" bestFit="1" customWidth="1"/>
    <col min="15907" max="15911" width="10.85546875" customWidth="1"/>
    <col min="15912" max="15914" width="13.7109375" bestFit="1" customWidth="1"/>
    <col min="15915" max="15915" width="5.5703125" customWidth="1"/>
    <col min="15916" max="15917" width="16.42578125" bestFit="1" customWidth="1"/>
    <col min="16129" max="16129" width="2.85546875" customWidth="1"/>
    <col min="16130" max="16130" width="30.85546875" bestFit="1" customWidth="1"/>
    <col min="16131" max="16135" width="12.42578125" customWidth="1"/>
    <col min="16136" max="16137" width="5.28515625" customWidth="1"/>
    <col min="16138" max="16138" width="30.85546875" bestFit="1" customWidth="1"/>
    <col min="16140" max="16141" width="13" customWidth="1"/>
    <col min="16142" max="16143" width="13.7109375" bestFit="1" customWidth="1"/>
    <col min="16144" max="16145" width="5.85546875" customWidth="1"/>
    <col min="16146" max="16146" width="30.85546875" bestFit="1" customWidth="1"/>
    <col min="16147" max="16148" width="11.42578125" customWidth="1"/>
    <col min="16149" max="16149" width="13.85546875" bestFit="1" customWidth="1"/>
    <col min="16150" max="16151" width="11.42578125" customWidth="1"/>
    <col min="16152" max="16153" width="6.85546875" customWidth="1"/>
    <col min="16154" max="16154" width="30.85546875" bestFit="1" customWidth="1"/>
    <col min="16155" max="16159" width="11.85546875" customWidth="1"/>
    <col min="16160" max="16160" width="5.85546875" customWidth="1"/>
    <col min="16161" max="16161" width="6" customWidth="1"/>
    <col min="16162" max="16162" width="30.85546875" bestFit="1" customWidth="1"/>
    <col min="16163" max="16167" width="10.85546875" customWidth="1"/>
    <col min="16168" max="16170" width="13.7109375" bestFit="1" customWidth="1"/>
    <col min="16171" max="16171" width="5.5703125" customWidth="1"/>
    <col min="16172" max="16173" width="16.42578125" bestFit="1" customWidth="1"/>
  </cols>
  <sheetData>
    <row r="7" spans="2:46" ht="15.75" x14ac:dyDescent="0.25">
      <c r="B7" s="6" t="s">
        <v>152</v>
      </c>
    </row>
    <row r="8" spans="2:46" ht="15.75" x14ac:dyDescent="0.25">
      <c r="B8" s="6" t="s">
        <v>178</v>
      </c>
    </row>
    <row r="10" spans="2:46" ht="15.75" x14ac:dyDescent="0.25">
      <c r="B10" s="33" t="s">
        <v>153</v>
      </c>
      <c r="C10" s="87" t="s">
        <v>154</v>
      </c>
      <c r="D10" s="87"/>
      <c r="E10" s="87"/>
      <c r="F10" s="87"/>
      <c r="G10" s="87"/>
      <c r="K10" s="88" t="s">
        <v>155</v>
      </c>
      <c r="L10" s="88"/>
      <c r="M10" s="88"/>
      <c r="N10" s="88"/>
      <c r="O10" s="88"/>
      <c r="S10" s="89" t="s">
        <v>156</v>
      </c>
      <c r="T10" s="89"/>
      <c r="U10" s="89"/>
      <c r="V10" s="89"/>
      <c r="W10" s="89"/>
      <c r="AA10" s="90" t="s">
        <v>157</v>
      </c>
      <c r="AB10" s="90"/>
      <c r="AC10" s="90"/>
      <c r="AD10" s="90"/>
      <c r="AE10" s="90"/>
      <c r="AI10" s="91" t="s">
        <v>158</v>
      </c>
      <c r="AJ10" s="91"/>
      <c r="AK10" s="91"/>
      <c r="AL10" s="91"/>
      <c r="AM10" s="91"/>
    </row>
    <row r="11" spans="2:46" x14ac:dyDescent="0.25">
      <c r="B11" s="7" t="s">
        <v>144</v>
      </c>
      <c r="C11" s="7" t="s">
        <v>159</v>
      </c>
      <c r="D11" s="7" t="s">
        <v>160</v>
      </c>
      <c r="E11" s="7" t="s">
        <v>161</v>
      </c>
      <c r="F11" s="7" t="s">
        <v>162</v>
      </c>
      <c r="G11" s="7" t="s">
        <v>163</v>
      </c>
      <c r="J11" s="7" t="s">
        <v>144</v>
      </c>
      <c r="K11" s="7" t="s">
        <v>159</v>
      </c>
      <c r="L11" s="7" t="s">
        <v>160</v>
      </c>
      <c r="M11" s="7" t="s">
        <v>161</v>
      </c>
      <c r="N11" s="7" t="s">
        <v>162</v>
      </c>
      <c r="O11" s="7" t="s">
        <v>163</v>
      </c>
      <c r="Q11"/>
      <c r="R11" s="7" t="s">
        <v>144</v>
      </c>
      <c r="S11" s="7" t="s">
        <v>159</v>
      </c>
      <c r="T11" s="7" t="s">
        <v>160</v>
      </c>
      <c r="U11" s="7" t="s">
        <v>161</v>
      </c>
      <c r="V11" s="7" t="s">
        <v>162</v>
      </c>
      <c r="W11" s="7" t="s">
        <v>163</v>
      </c>
      <c r="X11" s="12"/>
      <c r="Z11" s="7" t="s">
        <v>144</v>
      </c>
      <c r="AA11" s="7" t="s">
        <v>159</v>
      </c>
      <c r="AB11" s="7" t="s">
        <v>160</v>
      </c>
      <c r="AC11" s="7" t="s">
        <v>161</v>
      </c>
      <c r="AD11" s="7" t="s">
        <v>162</v>
      </c>
      <c r="AE11" s="7" t="s">
        <v>163</v>
      </c>
      <c r="AH11" s="7" t="s">
        <v>144</v>
      </c>
      <c r="AI11" s="7" t="s">
        <v>159</v>
      </c>
      <c r="AJ11" s="7" t="s">
        <v>160</v>
      </c>
      <c r="AK11" s="7" t="s">
        <v>161</v>
      </c>
      <c r="AL11" s="7" t="s">
        <v>162</v>
      </c>
      <c r="AM11" s="7" t="s">
        <v>163</v>
      </c>
    </row>
    <row r="12" spans="2:46" s="10" customFormat="1" x14ac:dyDescent="0.25">
      <c r="B12" s="66" t="s">
        <v>2</v>
      </c>
      <c r="C12" s="43">
        <v>0.72093049039524792</v>
      </c>
      <c r="D12" s="43">
        <v>0.16182126976640565</v>
      </c>
      <c r="E12" s="43">
        <v>6.9153707874333809E-2</v>
      </c>
      <c r="F12" s="43">
        <v>1.304373620458609E-2</v>
      </c>
      <c r="G12" s="43">
        <v>3.5050795759426503E-2</v>
      </c>
      <c r="H12" s="35"/>
      <c r="I12" s="35"/>
      <c r="J12" s="66" t="s">
        <v>2</v>
      </c>
      <c r="K12" s="36">
        <v>0.7035534487559939</v>
      </c>
      <c r="L12" s="36">
        <v>0.17167221349165265</v>
      </c>
      <c r="M12" s="36">
        <v>7.3515994742043345E-2</v>
      </c>
      <c r="N12" s="36">
        <v>1.3587430867773875E-2</v>
      </c>
      <c r="O12" s="36">
        <v>3.7670912142536345E-2</v>
      </c>
      <c r="P12" s="35"/>
      <c r="R12" s="66" t="s">
        <v>2</v>
      </c>
      <c r="S12" s="36">
        <v>0.95339311737123922</v>
      </c>
      <c r="T12" s="36">
        <v>3.0039560077076678E-2</v>
      </c>
      <c r="U12" s="36">
        <v>1.0796900890578819E-2</v>
      </c>
      <c r="V12" s="36">
        <v>5.7704216611052812E-3</v>
      </c>
      <c r="W12" s="36">
        <v>0</v>
      </c>
      <c r="X12" s="35"/>
      <c r="Z12" s="66" t="s">
        <v>2</v>
      </c>
      <c r="AA12" s="36" t="s">
        <v>179</v>
      </c>
      <c r="AB12" s="36" t="s">
        <v>179</v>
      </c>
      <c r="AC12" s="36" t="s">
        <v>179</v>
      </c>
      <c r="AD12" s="36" t="s">
        <v>179</v>
      </c>
      <c r="AE12" s="36" t="s">
        <v>179</v>
      </c>
      <c r="AH12" s="66" t="s">
        <v>2</v>
      </c>
      <c r="AI12" s="36" t="s">
        <v>179</v>
      </c>
      <c r="AJ12" s="36" t="s">
        <v>179</v>
      </c>
      <c r="AK12" s="36" t="s">
        <v>179</v>
      </c>
      <c r="AL12" s="36" t="s">
        <v>179</v>
      </c>
      <c r="AM12" s="36" t="s">
        <v>179</v>
      </c>
    </row>
    <row r="13" spans="2:46" s="16" customFormat="1" x14ac:dyDescent="0.25">
      <c r="B13" s="64" t="s">
        <v>1</v>
      </c>
      <c r="C13" s="42">
        <v>0.88272285453526889</v>
      </c>
      <c r="D13" s="42">
        <v>7.4923369529975747E-2</v>
      </c>
      <c r="E13" s="42">
        <v>2.6008650681070118E-2</v>
      </c>
      <c r="F13" s="42">
        <v>4.520388902348238E-3</v>
      </c>
      <c r="G13" s="42">
        <v>1.1824736351336977E-2</v>
      </c>
      <c r="H13" s="37"/>
      <c r="I13" s="37"/>
      <c r="J13" s="64" t="s">
        <v>1</v>
      </c>
      <c r="K13" s="34">
        <v>0.87988892907227212</v>
      </c>
      <c r="L13" s="34">
        <v>7.8806895522189904E-2</v>
      </c>
      <c r="M13" s="34">
        <v>2.6963761422050106E-2</v>
      </c>
      <c r="N13" s="34">
        <v>2.7945118570693275E-4</v>
      </c>
      <c r="O13" s="34">
        <v>1.4060962797781153E-2</v>
      </c>
      <c r="P13" s="12"/>
      <c r="Q13"/>
      <c r="R13" s="64" t="s">
        <v>1</v>
      </c>
      <c r="S13" s="94">
        <v>0.88302901672816525</v>
      </c>
      <c r="T13" s="94">
        <v>6.4652461123210936E-2</v>
      </c>
      <c r="U13" s="94">
        <v>2.4353292721254111E-2</v>
      </c>
      <c r="V13" s="94">
        <v>2.5651007167843139E-2</v>
      </c>
      <c r="W13" s="94">
        <v>2.3142222595265798E-3</v>
      </c>
      <c r="X13" s="12"/>
      <c r="Y13"/>
      <c r="Z13" s="64" t="s">
        <v>1</v>
      </c>
      <c r="AA13" s="34">
        <v>1</v>
      </c>
      <c r="AB13" s="34">
        <v>0</v>
      </c>
      <c r="AC13" s="34">
        <v>0</v>
      </c>
      <c r="AD13" s="34">
        <v>0</v>
      </c>
      <c r="AE13" s="34">
        <v>0</v>
      </c>
      <c r="AF13"/>
      <c r="AG13"/>
      <c r="AH13" s="64" t="s">
        <v>1</v>
      </c>
      <c r="AI13" s="34">
        <v>1</v>
      </c>
      <c r="AJ13" s="34">
        <v>0</v>
      </c>
      <c r="AK13" s="34">
        <v>0</v>
      </c>
      <c r="AL13" s="34">
        <v>0</v>
      </c>
      <c r="AM13" s="34">
        <v>0</v>
      </c>
      <c r="AN13" s="37"/>
      <c r="AO13" s="37"/>
      <c r="AP13" s="37"/>
    </row>
    <row r="14" spans="2:46" s="10" customFormat="1" x14ac:dyDescent="0.25">
      <c r="B14" s="66" t="s">
        <v>3</v>
      </c>
      <c r="C14" s="43">
        <v>0.92402734378268081</v>
      </c>
      <c r="D14" s="43">
        <v>1.6027724574516747E-2</v>
      </c>
      <c r="E14" s="43">
        <v>2.2964528334764693E-2</v>
      </c>
      <c r="F14" s="43">
        <v>1.2730996138776296E-2</v>
      </c>
      <c r="G14" s="43">
        <v>2.4249407169261453E-2</v>
      </c>
      <c r="H14" s="38"/>
      <c r="I14" s="38"/>
      <c r="J14" s="66" t="s">
        <v>3</v>
      </c>
      <c r="K14" s="36">
        <v>0.8471949405133824</v>
      </c>
      <c r="L14" s="36">
        <v>2.6401428555386502E-2</v>
      </c>
      <c r="M14" s="36">
        <v>3.7300445798095244E-2</v>
      </c>
      <c r="N14" s="36">
        <v>3.2895079067066277E-2</v>
      </c>
      <c r="O14" s="36">
        <v>5.6208106066069644E-2</v>
      </c>
      <c r="P14" s="35"/>
      <c r="R14" s="66" t="s">
        <v>3</v>
      </c>
      <c r="S14" s="36">
        <v>0.9552694698710672</v>
      </c>
      <c r="T14" s="36">
        <v>3.0986105920043968E-2</v>
      </c>
      <c r="U14" s="36">
        <v>1.8393136032554289E-3</v>
      </c>
      <c r="V14" s="36">
        <v>1.1905110605633415E-2</v>
      </c>
      <c r="W14" s="36">
        <v>0</v>
      </c>
      <c r="X14" s="35"/>
      <c r="Z14" s="66" t="s">
        <v>3</v>
      </c>
      <c r="AA14" s="36">
        <v>0.94945094291920118</v>
      </c>
      <c r="AB14" s="36">
        <v>6.8305994175524212E-3</v>
      </c>
      <c r="AC14" s="36">
        <v>2.2818757908674735E-2</v>
      </c>
      <c r="AD14" s="36">
        <v>3.8423245473307517E-3</v>
      </c>
      <c r="AE14" s="36">
        <v>1.7057375207240877E-2</v>
      </c>
      <c r="AH14" s="66" t="s">
        <v>3</v>
      </c>
      <c r="AI14" s="36" t="s">
        <v>179</v>
      </c>
      <c r="AJ14" s="36" t="s">
        <v>179</v>
      </c>
      <c r="AK14" s="36" t="s">
        <v>179</v>
      </c>
      <c r="AL14" s="36" t="s">
        <v>179</v>
      </c>
      <c r="AM14" s="36" t="s">
        <v>179</v>
      </c>
      <c r="AN14" s="38"/>
      <c r="AO14" s="38"/>
      <c r="AP14" s="38"/>
      <c r="AQ14" s="38"/>
      <c r="AR14" s="38"/>
      <c r="AS14" s="38"/>
      <c r="AT14" s="35"/>
    </row>
    <row r="15" spans="2:46" x14ac:dyDescent="0.25">
      <c r="B15" s="64" t="s">
        <v>4</v>
      </c>
      <c r="C15" s="42">
        <v>0.96245291837854396</v>
      </c>
      <c r="D15" s="42">
        <v>7.962096090380762E-3</v>
      </c>
      <c r="E15" s="42">
        <v>7.3017758671442452E-3</v>
      </c>
      <c r="F15" s="42">
        <v>5.3062086441428664E-3</v>
      </c>
      <c r="G15" s="42">
        <v>1.6977001019788288E-2</v>
      </c>
      <c r="H15" s="39"/>
      <c r="I15" s="39"/>
      <c r="J15" s="64" t="s">
        <v>4</v>
      </c>
      <c r="K15" s="34">
        <v>0.95284837457865335</v>
      </c>
      <c r="L15" s="34">
        <v>1.1744720265386959E-2</v>
      </c>
      <c r="M15" s="34">
        <v>1.1903019288855352E-2</v>
      </c>
      <c r="N15" s="34">
        <v>6.454107549814291E-3</v>
      </c>
      <c r="O15" s="34">
        <v>1.7049778317289859E-2</v>
      </c>
      <c r="Q15"/>
      <c r="R15" s="64" t="s">
        <v>4</v>
      </c>
      <c r="S15" s="94">
        <v>0.97484359708184465</v>
      </c>
      <c r="T15" s="94">
        <v>7.7621306230266746E-4</v>
      </c>
      <c r="U15" s="94">
        <v>9.8214120432580661E-5</v>
      </c>
      <c r="V15" s="94">
        <v>2.3044864954035664E-3</v>
      </c>
      <c r="W15" s="94">
        <v>2.1977489240016634E-2</v>
      </c>
      <c r="X15" s="12"/>
      <c r="Z15" s="64" t="s">
        <v>4</v>
      </c>
      <c r="AA15" s="34">
        <v>0.98026674178790274</v>
      </c>
      <c r="AB15" s="34">
        <v>1.677225269241876E-3</v>
      </c>
      <c r="AC15" s="34">
        <v>1.6362758807127501E-3</v>
      </c>
      <c r="AD15" s="34">
        <v>2.4831601403794449E-3</v>
      </c>
      <c r="AE15" s="34">
        <v>1.3936596921763286E-2</v>
      </c>
      <c r="AH15" s="64" t="s">
        <v>4</v>
      </c>
      <c r="AI15" s="34">
        <v>0.94445987589172886</v>
      </c>
      <c r="AJ15" s="34">
        <v>1.4271500216268941E-2</v>
      </c>
      <c r="AK15" s="34">
        <v>6.1670498757100557E-3</v>
      </c>
      <c r="AL15" s="34">
        <v>1.1391123288383018E-2</v>
      </c>
      <c r="AM15" s="34">
        <v>2.3710450727909154E-2</v>
      </c>
      <c r="AN15" s="39"/>
      <c r="AO15" s="39"/>
      <c r="AP15" s="39"/>
      <c r="AQ15" s="39"/>
      <c r="AR15" s="39"/>
      <c r="AS15" s="39"/>
      <c r="AT15" s="12"/>
    </row>
    <row r="16" spans="2:46" s="10" customFormat="1" x14ac:dyDescent="0.25">
      <c r="B16" s="66" t="s">
        <v>172</v>
      </c>
      <c r="C16" s="43">
        <v>0.90443788084946941</v>
      </c>
      <c r="D16" s="43">
        <v>2.2096925925089991E-2</v>
      </c>
      <c r="E16" s="43">
        <v>8.3039835647460338E-3</v>
      </c>
      <c r="F16" s="43">
        <v>1.2626000137473545E-2</v>
      </c>
      <c r="G16" s="43">
        <v>5.2535209523221181E-2</v>
      </c>
      <c r="H16" s="38"/>
      <c r="I16" s="38"/>
      <c r="J16" s="66" t="s">
        <v>172</v>
      </c>
      <c r="K16" s="36">
        <v>0.90588362827338864</v>
      </c>
      <c r="L16" s="36">
        <v>2.1276251144465651E-2</v>
      </c>
      <c r="M16" s="36">
        <v>8.7418367958356936E-3</v>
      </c>
      <c r="N16" s="36">
        <v>1.0762457434809129E-2</v>
      </c>
      <c r="O16" s="36">
        <v>5.3335826351500901E-2</v>
      </c>
      <c r="P16" s="35"/>
      <c r="R16" s="66" t="s">
        <v>172</v>
      </c>
      <c r="S16" s="36">
        <v>0.89015691136296915</v>
      </c>
      <c r="T16" s="36">
        <v>3.0203481265623729E-2</v>
      </c>
      <c r="U16" s="36">
        <v>3.978906771037816E-3</v>
      </c>
      <c r="V16" s="36">
        <v>3.1033915678760553E-2</v>
      </c>
      <c r="W16" s="36">
        <v>4.4626784921608681E-2</v>
      </c>
      <c r="X16" s="35"/>
      <c r="Z16" s="66" t="s">
        <v>172</v>
      </c>
      <c r="AA16" s="36" t="s">
        <v>179</v>
      </c>
      <c r="AB16" s="36" t="s">
        <v>179</v>
      </c>
      <c r="AC16" s="36" t="s">
        <v>179</v>
      </c>
      <c r="AD16" s="36" t="s">
        <v>179</v>
      </c>
      <c r="AE16" s="36" t="s">
        <v>179</v>
      </c>
      <c r="AH16" s="66" t="s">
        <v>172</v>
      </c>
      <c r="AI16" s="36" t="s">
        <v>179</v>
      </c>
      <c r="AJ16" s="36" t="s">
        <v>179</v>
      </c>
      <c r="AK16" s="36" t="s">
        <v>179</v>
      </c>
      <c r="AL16" s="36" t="s">
        <v>179</v>
      </c>
      <c r="AM16" s="36" t="s">
        <v>179</v>
      </c>
      <c r="AN16" s="38"/>
      <c r="AO16" s="38"/>
      <c r="AP16" s="38"/>
      <c r="AQ16" s="38"/>
      <c r="AR16" s="38"/>
      <c r="AS16" s="38"/>
      <c r="AT16" s="35"/>
    </row>
    <row r="17" spans="2:46" x14ac:dyDescent="0.25">
      <c r="B17" s="64" t="s">
        <v>6</v>
      </c>
      <c r="C17" s="42">
        <v>0.46217096532593777</v>
      </c>
      <c r="D17" s="42">
        <v>0.10790400505249086</v>
      </c>
      <c r="E17" s="42">
        <v>9.1263495435302378E-2</v>
      </c>
      <c r="F17" s="42">
        <v>1.9543853503305331E-2</v>
      </c>
      <c r="G17" s="42">
        <v>0.31911768068296364</v>
      </c>
      <c r="H17" s="39"/>
      <c r="I17" s="39"/>
      <c r="J17" s="64" t="s">
        <v>6</v>
      </c>
      <c r="K17" s="34">
        <v>0.46217096532593777</v>
      </c>
      <c r="L17" s="34">
        <v>0.10790400505249086</v>
      </c>
      <c r="M17" s="34">
        <v>9.1263495435302378E-2</v>
      </c>
      <c r="N17" s="34">
        <v>1.9543853302453101E-2</v>
      </c>
      <c r="O17" s="34">
        <v>0.31911768088381587</v>
      </c>
      <c r="Q17"/>
      <c r="R17" s="64" t="s">
        <v>6</v>
      </c>
      <c r="S17" s="94" t="s">
        <v>179</v>
      </c>
      <c r="T17" s="94" t="s">
        <v>179</v>
      </c>
      <c r="U17" s="94" t="s">
        <v>179</v>
      </c>
      <c r="V17" s="94" t="s">
        <v>179</v>
      </c>
      <c r="W17" s="94" t="s">
        <v>179</v>
      </c>
      <c r="X17" s="12"/>
      <c r="Z17" s="64" t="s">
        <v>6</v>
      </c>
      <c r="AA17" s="34" t="s">
        <v>179</v>
      </c>
      <c r="AB17" s="34" t="s">
        <v>179</v>
      </c>
      <c r="AC17" s="34" t="s">
        <v>179</v>
      </c>
      <c r="AD17" s="34" t="s">
        <v>179</v>
      </c>
      <c r="AE17" s="34" t="s">
        <v>179</v>
      </c>
      <c r="AH17" s="64" t="s">
        <v>6</v>
      </c>
      <c r="AI17" s="34" t="s">
        <v>179</v>
      </c>
      <c r="AJ17" s="34" t="s">
        <v>179</v>
      </c>
      <c r="AK17" s="34" t="s">
        <v>179</v>
      </c>
      <c r="AL17" s="34" t="s">
        <v>179</v>
      </c>
      <c r="AM17" s="34" t="s">
        <v>179</v>
      </c>
      <c r="AN17" s="39"/>
      <c r="AO17" s="39"/>
      <c r="AP17" s="39"/>
      <c r="AQ17" s="39"/>
      <c r="AR17" s="39"/>
      <c r="AS17" s="39"/>
      <c r="AT17" s="12"/>
    </row>
    <row r="18" spans="2:46" s="10" customFormat="1" x14ac:dyDescent="0.25">
      <c r="B18" s="66" t="s">
        <v>8</v>
      </c>
      <c r="C18" s="43">
        <v>0.81142568865930553</v>
      </c>
      <c r="D18" s="43">
        <v>3.134553553158631E-2</v>
      </c>
      <c r="E18" s="43">
        <v>4.9836170009294753E-3</v>
      </c>
      <c r="F18" s="43">
        <v>4.9040545956716253E-2</v>
      </c>
      <c r="G18" s="43">
        <v>0.10320461285146242</v>
      </c>
      <c r="H18" s="38"/>
      <c r="I18" s="38"/>
      <c r="J18" s="66" t="s">
        <v>8</v>
      </c>
      <c r="K18" s="36">
        <v>0.9299246534190494</v>
      </c>
      <c r="L18" s="36">
        <v>3.4714963728573231E-2</v>
      </c>
      <c r="M18" s="36">
        <v>6.8123984736011157E-3</v>
      </c>
      <c r="N18" s="36">
        <v>2.8547984378776294E-2</v>
      </c>
      <c r="O18" s="36">
        <v>0</v>
      </c>
      <c r="P18" s="35"/>
      <c r="R18" s="66" t="s">
        <v>8</v>
      </c>
      <c r="S18" s="36">
        <v>0.91422311031239123</v>
      </c>
      <c r="T18" s="36">
        <v>9.8413140952504884E-3</v>
      </c>
      <c r="U18" s="36">
        <v>1.640789535796119E-3</v>
      </c>
      <c r="V18" s="36">
        <v>1.8959438168878427E-2</v>
      </c>
      <c r="W18" s="36">
        <v>5.5335347887683746E-2</v>
      </c>
      <c r="X18" s="35"/>
      <c r="Z18" s="66" t="s">
        <v>8</v>
      </c>
      <c r="AA18" s="36">
        <v>0.75338298842607543</v>
      </c>
      <c r="AB18" s="36">
        <v>3.8595631094073095E-2</v>
      </c>
      <c r="AC18" s="36">
        <v>5.8839275085268003E-3</v>
      </c>
      <c r="AD18" s="36">
        <v>6.3561279486390065E-2</v>
      </c>
      <c r="AE18" s="36">
        <v>0.13857617348493467</v>
      </c>
      <c r="AH18" s="66" t="s">
        <v>8</v>
      </c>
      <c r="AI18" s="36" t="s">
        <v>179</v>
      </c>
      <c r="AJ18" s="36" t="s">
        <v>179</v>
      </c>
      <c r="AK18" s="36" t="s">
        <v>179</v>
      </c>
      <c r="AL18" s="36" t="s">
        <v>179</v>
      </c>
      <c r="AM18" s="36" t="s">
        <v>179</v>
      </c>
      <c r="AN18" s="38"/>
      <c r="AO18" s="38"/>
      <c r="AP18" s="38"/>
      <c r="AQ18" s="38"/>
      <c r="AR18" s="38"/>
      <c r="AS18" s="38"/>
      <c r="AT18" s="35"/>
    </row>
    <row r="19" spans="2:46" x14ac:dyDescent="0.25">
      <c r="B19" s="64" t="s">
        <v>9</v>
      </c>
      <c r="C19" s="42">
        <v>0.80717438880063341</v>
      </c>
      <c r="D19" s="42">
        <v>8.3541409527753227E-2</v>
      </c>
      <c r="E19" s="42">
        <v>3.9137197488970057E-2</v>
      </c>
      <c r="F19" s="42">
        <v>2.7828469286542867E-2</v>
      </c>
      <c r="G19" s="42">
        <v>4.2318534896100317E-2</v>
      </c>
      <c r="H19" s="39"/>
      <c r="I19" s="39"/>
      <c r="J19" s="64" t="s">
        <v>9</v>
      </c>
      <c r="K19" s="34">
        <v>0.66301998729770972</v>
      </c>
      <c r="L19" s="34">
        <v>0.17997755959272219</v>
      </c>
      <c r="M19" s="34">
        <v>6.478465783056428E-2</v>
      </c>
      <c r="N19" s="34">
        <v>1.9768204953676004E-2</v>
      </c>
      <c r="O19" s="34">
        <v>7.2449590325327703E-2</v>
      </c>
      <c r="Q19"/>
      <c r="R19" s="64" t="s">
        <v>9</v>
      </c>
      <c r="S19" s="94">
        <v>0.90698953274974881</v>
      </c>
      <c r="T19" s="94">
        <v>3.5499404705244E-2</v>
      </c>
      <c r="U19" s="94">
        <v>2.6925696606584393E-2</v>
      </c>
      <c r="V19" s="94">
        <v>2.0276891757419393E-2</v>
      </c>
      <c r="W19" s="94">
        <v>1.0308474181003514E-2</v>
      </c>
      <c r="X19" s="12"/>
      <c r="Z19" s="64" t="s">
        <v>9</v>
      </c>
      <c r="AA19" s="34" t="s">
        <v>179</v>
      </c>
      <c r="AB19" s="34" t="s">
        <v>179</v>
      </c>
      <c r="AC19" s="34" t="s">
        <v>179</v>
      </c>
      <c r="AD19" s="34" t="s">
        <v>179</v>
      </c>
      <c r="AE19" s="34" t="s">
        <v>179</v>
      </c>
      <c r="AH19" s="64" t="s">
        <v>9</v>
      </c>
      <c r="AI19" s="34">
        <v>9.4146939945599861E-2</v>
      </c>
      <c r="AJ19" s="34">
        <v>0</v>
      </c>
      <c r="AK19" s="34">
        <v>0</v>
      </c>
      <c r="AL19" s="34">
        <v>0.38094192710697572</v>
      </c>
      <c r="AM19" s="34">
        <v>0.52491113294742431</v>
      </c>
      <c r="AN19" s="39"/>
      <c r="AO19" s="39"/>
      <c r="AP19" s="39"/>
      <c r="AQ19" s="39"/>
      <c r="AR19" s="39"/>
      <c r="AS19" s="39"/>
      <c r="AT19" s="12"/>
    </row>
    <row r="20" spans="2:46" s="10" customFormat="1" x14ac:dyDescent="0.25">
      <c r="B20" s="66" t="s">
        <v>180</v>
      </c>
      <c r="C20" s="43">
        <v>0.65917363393665285</v>
      </c>
      <c r="D20" s="43">
        <v>9.981139404688813E-2</v>
      </c>
      <c r="E20" s="43">
        <v>9.055756073023255E-2</v>
      </c>
      <c r="F20" s="43">
        <v>3.3452577961583914E-2</v>
      </c>
      <c r="G20" s="43">
        <v>0.11700483332464266</v>
      </c>
      <c r="H20" s="38"/>
      <c r="I20" s="38"/>
      <c r="J20" s="66" t="s">
        <v>180</v>
      </c>
      <c r="K20" s="36">
        <v>0.66073193715587453</v>
      </c>
      <c r="L20" s="36">
        <v>9.9103858918198132E-2</v>
      </c>
      <c r="M20" s="36">
        <v>8.8802794989856687E-2</v>
      </c>
      <c r="N20" s="36">
        <v>3.3611179364827902E-2</v>
      </c>
      <c r="O20" s="36">
        <v>0.11775022957124272</v>
      </c>
      <c r="P20" s="35"/>
      <c r="R20" s="66" t="s">
        <v>180</v>
      </c>
      <c r="S20" s="36" t="s">
        <v>179</v>
      </c>
      <c r="T20" s="36" t="s">
        <v>179</v>
      </c>
      <c r="U20" s="36" t="s">
        <v>179</v>
      </c>
      <c r="V20" s="36" t="s">
        <v>179</v>
      </c>
      <c r="W20" s="36" t="s">
        <v>179</v>
      </c>
      <c r="X20" s="35"/>
      <c r="Z20" s="66" t="s">
        <v>180</v>
      </c>
      <c r="AA20" s="36" t="s">
        <v>179</v>
      </c>
      <c r="AB20" s="36" t="s">
        <v>179</v>
      </c>
      <c r="AC20" s="36" t="s">
        <v>179</v>
      </c>
      <c r="AD20" s="36" t="s">
        <v>179</v>
      </c>
      <c r="AE20" s="36" t="s">
        <v>179</v>
      </c>
      <c r="AH20" s="66" t="s">
        <v>180</v>
      </c>
      <c r="AI20" s="36">
        <v>0.74984836063692095</v>
      </c>
      <c r="AJ20" s="36">
        <v>0</v>
      </c>
      <c r="AK20" s="36">
        <v>0.25015163936307894</v>
      </c>
      <c r="AL20" s="36">
        <v>0</v>
      </c>
      <c r="AM20" s="36">
        <v>0</v>
      </c>
      <c r="AN20" s="38"/>
      <c r="AO20" s="38"/>
      <c r="AP20" s="38"/>
      <c r="AQ20" s="38"/>
      <c r="AR20" s="38"/>
      <c r="AS20" s="38"/>
      <c r="AT20" s="35"/>
    </row>
    <row r="21" spans="2:46" x14ac:dyDescent="0.25">
      <c r="B21" s="64" t="s">
        <v>11</v>
      </c>
      <c r="C21" s="42">
        <v>0.62109467227452098</v>
      </c>
      <c r="D21" s="42">
        <v>0.15399973055314253</v>
      </c>
      <c r="E21" s="42">
        <v>0.12766767241396521</v>
      </c>
      <c r="F21" s="42">
        <v>2.6289143453478745E-2</v>
      </c>
      <c r="G21" s="42">
        <v>7.0948781304892627E-2</v>
      </c>
      <c r="H21" s="39"/>
      <c r="I21" s="39"/>
      <c r="J21" s="64" t="s">
        <v>11</v>
      </c>
      <c r="K21" s="34">
        <v>0.57367386296274814</v>
      </c>
      <c r="L21" s="34">
        <v>0.17426181397666204</v>
      </c>
      <c r="M21" s="34">
        <v>0.14514450768600329</v>
      </c>
      <c r="N21" s="34">
        <v>2.9273763916255614E-2</v>
      </c>
      <c r="O21" s="34">
        <v>7.7646051458330978E-2</v>
      </c>
      <c r="Q21"/>
      <c r="R21" s="64" t="s">
        <v>11</v>
      </c>
      <c r="S21" s="94">
        <v>0.95612033077140512</v>
      </c>
      <c r="T21" s="94">
        <v>1.0849119249716611E-2</v>
      </c>
      <c r="U21" s="94">
        <v>4.1947007284629358E-3</v>
      </c>
      <c r="V21" s="94">
        <v>5.2029483754699162E-3</v>
      </c>
      <c r="W21" s="94">
        <v>2.3632900874945687E-2</v>
      </c>
      <c r="X21" s="12"/>
      <c r="Z21" s="64" t="s">
        <v>11</v>
      </c>
      <c r="AA21" s="34" t="s">
        <v>179</v>
      </c>
      <c r="AB21" s="34" t="s">
        <v>179</v>
      </c>
      <c r="AC21" s="34" t="s">
        <v>179</v>
      </c>
      <c r="AD21" s="34" t="s">
        <v>179</v>
      </c>
      <c r="AE21" s="34" t="s">
        <v>179</v>
      </c>
      <c r="AH21" s="64" t="s">
        <v>11</v>
      </c>
      <c r="AI21" s="34" t="s">
        <v>179</v>
      </c>
      <c r="AJ21" s="34" t="s">
        <v>179</v>
      </c>
      <c r="AK21" s="34" t="s">
        <v>179</v>
      </c>
      <c r="AL21" s="34" t="s">
        <v>179</v>
      </c>
      <c r="AM21" s="34" t="s">
        <v>179</v>
      </c>
      <c r="AN21" s="39"/>
      <c r="AO21" s="39"/>
      <c r="AP21" s="39"/>
      <c r="AQ21" s="39"/>
      <c r="AR21" s="39"/>
      <c r="AS21" s="39"/>
      <c r="AT21" s="12"/>
    </row>
    <row r="22" spans="2:46" s="10" customFormat="1" x14ac:dyDescent="0.25">
      <c r="B22" s="66" t="s">
        <v>173</v>
      </c>
      <c r="C22" s="43">
        <v>0.51678497102352117</v>
      </c>
      <c r="D22" s="43">
        <v>7.2746051348752977E-2</v>
      </c>
      <c r="E22" s="43">
        <v>5.127086533341977E-2</v>
      </c>
      <c r="F22" s="43">
        <v>0.11899241658377199</v>
      </c>
      <c r="G22" s="43">
        <v>0.2402056957105341</v>
      </c>
      <c r="H22" s="38"/>
      <c r="I22" s="38"/>
      <c r="J22" s="66" t="s">
        <v>173</v>
      </c>
      <c r="K22" s="36" t="s">
        <v>179</v>
      </c>
      <c r="L22" s="36" t="s">
        <v>179</v>
      </c>
      <c r="M22" s="36" t="s">
        <v>179</v>
      </c>
      <c r="N22" s="36" t="s">
        <v>179</v>
      </c>
      <c r="O22" s="36" t="s">
        <v>179</v>
      </c>
      <c r="P22" s="35"/>
      <c r="R22" s="66" t="s">
        <v>173</v>
      </c>
      <c r="S22" s="36">
        <v>0.51678497102352128</v>
      </c>
      <c r="T22" s="36">
        <v>7.2746051348752921E-2</v>
      </c>
      <c r="U22" s="36">
        <v>5.1270865333419756E-2</v>
      </c>
      <c r="V22" s="36">
        <v>0.11899241658377199</v>
      </c>
      <c r="W22" s="36">
        <v>0.24020569571053393</v>
      </c>
      <c r="X22" s="35"/>
      <c r="Z22" s="66" t="s">
        <v>173</v>
      </c>
      <c r="AA22" s="36" t="s">
        <v>179</v>
      </c>
      <c r="AB22" s="36" t="s">
        <v>179</v>
      </c>
      <c r="AC22" s="36" t="s">
        <v>179</v>
      </c>
      <c r="AD22" s="36" t="s">
        <v>179</v>
      </c>
      <c r="AE22" s="36" t="s">
        <v>179</v>
      </c>
      <c r="AH22" s="66" t="s">
        <v>173</v>
      </c>
      <c r="AI22" s="36" t="s">
        <v>179</v>
      </c>
      <c r="AJ22" s="36" t="s">
        <v>179</v>
      </c>
      <c r="AK22" s="36" t="s">
        <v>179</v>
      </c>
      <c r="AL22" s="36" t="s">
        <v>179</v>
      </c>
      <c r="AM22" s="36" t="s">
        <v>179</v>
      </c>
      <c r="AN22" s="38"/>
      <c r="AO22" s="38"/>
      <c r="AP22" s="38"/>
      <c r="AQ22" s="38"/>
      <c r="AR22" s="38"/>
      <c r="AS22" s="38"/>
      <c r="AT22" s="35"/>
    </row>
    <row r="23" spans="2:46" x14ac:dyDescent="0.25">
      <c r="B23" s="64" t="s">
        <v>13</v>
      </c>
      <c r="C23" s="42">
        <v>0.56013879344371176</v>
      </c>
      <c r="D23" s="42">
        <v>0.16740120130478853</v>
      </c>
      <c r="E23" s="42">
        <v>8.662278967854431E-2</v>
      </c>
      <c r="F23" s="42">
        <v>0.11744494623443312</v>
      </c>
      <c r="G23" s="42">
        <v>6.8392269338522341E-2</v>
      </c>
      <c r="H23" s="39"/>
      <c r="I23" s="39"/>
      <c r="J23" s="64" t="s">
        <v>13</v>
      </c>
      <c r="K23" s="34">
        <v>0.45141142754254659</v>
      </c>
      <c r="L23" s="34">
        <v>0.21168634045180795</v>
      </c>
      <c r="M23" s="34">
        <v>7.855567551419923E-2</v>
      </c>
      <c r="N23" s="34">
        <v>0.1353199723976683</v>
      </c>
      <c r="O23" s="34">
        <v>0.12302658409377784</v>
      </c>
      <c r="Q23"/>
      <c r="R23" s="64" t="s">
        <v>13</v>
      </c>
      <c r="S23" s="94">
        <v>0.64751916391291298</v>
      </c>
      <c r="T23" s="94">
        <v>0.13181078823008685</v>
      </c>
      <c r="U23" s="94">
        <v>9.3106046386322805E-2</v>
      </c>
      <c r="V23" s="94">
        <v>0.10307941465602652</v>
      </c>
      <c r="W23" s="94">
        <v>2.4484586814650718E-2</v>
      </c>
      <c r="X23" s="12"/>
      <c r="Z23" s="64" t="s">
        <v>13</v>
      </c>
      <c r="AA23" s="34" t="s">
        <v>179</v>
      </c>
      <c r="AB23" s="34" t="s">
        <v>179</v>
      </c>
      <c r="AC23" s="34" t="s">
        <v>179</v>
      </c>
      <c r="AD23" s="34" t="s">
        <v>179</v>
      </c>
      <c r="AE23" s="34" t="s">
        <v>179</v>
      </c>
      <c r="AH23" s="64" t="s">
        <v>13</v>
      </c>
      <c r="AI23" s="34" t="s">
        <v>179</v>
      </c>
      <c r="AJ23" s="34" t="s">
        <v>179</v>
      </c>
      <c r="AK23" s="34" t="s">
        <v>179</v>
      </c>
      <c r="AL23" s="34" t="s">
        <v>179</v>
      </c>
      <c r="AM23" s="34" t="s">
        <v>179</v>
      </c>
      <c r="AN23" s="39"/>
      <c r="AO23" s="39"/>
      <c r="AP23" s="39"/>
      <c r="AQ23" s="39"/>
      <c r="AR23" s="39"/>
      <c r="AS23" s="39"/>
      <c r="AT23" s="12"/>
    </row>
    <row r="24" spans="2:46" s="10" customFormat="1" x14ac:dyDescent="0.25">
      <c r="B24" s="66" t="s">
        <v>14</v>
      </c>
      <c r="C24" s="43">
        <v>0.99021880434510512</v>
      </c>
      <c r="D24" s="43">
        <v>3.6179509999775946E-3</v>
      </c>
      <c r="E24" s="43">
        <v>6.1632446549173166E-3</v>
      </c>
      <c r="F24" s="43">
        <v>0</v>
      </c>
      <c r="G24" s="43">
        <v>0</v>
      </c>
      <c r="H24" s="38"/>
      <c r="I24" s="38"/>
      <c r="J24" s="66" t="s">
        <v>14</v>
      </c>
      <c r="K24" s="36">
        <v>0.94052594513836851</v>
      </c>
      <c r="L24" s="36">
        <v>2.1998764144103362E-2</v>
      </c>
      <c r="M24" s="36">
        <v>3.7475290717528073E-2</v>
      </c>
      <c r="N24" s="36">
        <v>0</v>
      </c>
      <c r="O24" s="36">
        <v>0</v>
      </c>
      <c r="P24" s="35"/>
      <c r="R24" s="66" t="s">
        <v>14</v>
      </c>
      <c r="S24" s="36">
        <v>1</v>
      </c>
      <c r="T24" s="36">
        <v>0</v>
      </c>
      <c r="U24" s="36">
        <v>0</v>
      </c>
      <c r="V24" s="36">
        <v>0</v>
      </c>
      <c r="W24" s="36">
        <v>0</v>
      </c>
      <c r="X24" s="35"/>
      <c r="Z24" s="66" t="s">
        <v>14</v>
      </c>
      <c r="AA24" s="36">
        <v>1</v>
      </c>
      <c r="AB24" s="36">
        <v>0</v>
      </c>
      <c r="AC24" s="36">
        <v>0</v>
      </c>
      <c r="AD24" s="36">
        <v>0</v>
      </c>
      <c r="AE24" s="36">
        <v>0</v>
      </c>
      <c r="AH24" s="66" t="s">
        <v>14</v>
      </c>
      <c r="AI24" s="36">
        <v>1</v>
      </c>
      <c r="AJ24" s="36">
        <v>0</v>
      </c>
      <c r="AK24" s="36">
        <v>0</v>
      </c>
      <c r="AL24" s="36">
        <v>0</v>
      </c>
      <c r="AM24" s="36">
        <v>0</v>
      </c>
      <c r="AN24" s="38"/>
      <c r="AO24" s="38"/>
      <c r="AP24" s="38"/>
      <c r="AQ24" s="38"/>
      <c r="AR24" s="38"/>
      <c r="AS24" s="38"/>
      <c r="AT24" s="35"/>
    </row>
    <row r="25" spans="2:46" x14ac:dyDescent="0.25">
      <c r="B25" s="64" t="s">
        <v>15</v>
      </c>
      <c r="C25" s="42">
        <v>0.62257916199106922</v>
      </c>
      <c r="D25" s="42">
        <v>0.16071770513700712</v>
      </c>
      <c r="E25" s="42">
        <v>4.9830345968955282E-2</v>
      </c>
      <c r="F25" s="42">
        <v>6.0939612943799182E-2</v>
      </c>
      <c r="G25" s="42">
        <v>0.10593317395916918</v>
      </c>
      <c r="H25" s="39"/>
      <c r="I25" s="39"/>
      <c r="J25" s="64" t="s">
        <v>15</v>
      </c>
      <c r="K25" s="34">
        <v>0.62818418899751649</v>
      </c>
      <c r="L25" s="34">
        <v>5.5822879000122047E-2</v>
      </c>
      <c r="M25" s="34">
        <v>5.1601248707490166E-2</v>
      </c>
      <c r="N25" s="34">
        <v>3.1540102127024128E-2</v>
      </c>
      <c r="O25" s="34">
        <v>0.23285158116784707</v>
      </c>
      <c r="Q25"/>
      <c r="R25" s="64" t="s">
        <v>15</v>
      </c>
      <c r="S25" s="94">
        <v>0.79048952355748259</v>
      </c>
      <c r="T25" s="94">
        <v>8.380906600163629E-2</v>
      </c>
      <c r="U25" s="94">
        <v>5.5035713441677445E-2</v>
      </c>
      <c r="V25" s="94">
        <v>7.0660750715929505E-2</v>
      </c>
      <c r="W25" s="94">
        <v>4.9462832742536801E-6</v>
      </c>
      <c r="X25" s="12"/>
      <c r="Z25" s="64" t="s">
        <v>15</v>
      </c>
      <c r="AA25" s="34">
        <v>0.76056334377292989</v>
      </c>
      <c r="AB25" s="34">
        <v>0</v>
      </c>
      <c r="AC25" s="34">
        <v>0</v>
      </c>
      <c r="AD25" s="34">
        <v>0.23943665622707008</v>
      </c>
      <c r="AE25" s="34">
        <v>0</v>
      </c>
      <c r="AH25" s="64" t="s">
        <v>15</v>
      </c>
      <c r="AI25" s="34">
        <v>0.52104737643481658</v>
      </c>
      <c r="AJ25" s="34">
        <v>0.3213969617046854</v>
      </c>
      <c r="AK25" s="34">
        <v>4.5280291752066937E-2</v>
      </c>
      <c r="AL25" s="34">
        <v>8.6870026200359815E-2</v>
      </c>
      <c r="AM25" s="34">
        <v>2.5405343908071299E-2</v>
      </c>
      <c r="AN25" s="39"/>
      <c r="AO25" s="39"/>
      <c r="AP25" s="39"/>
      <c r="AQ25" s="39"/>
      <c r="AR25" s="39"/>
      <c r="AS25" s="39"/>
      <c r="AT25" s="12"/>
    </row>
    <row r="26" spans="2:46" s="10" customFormat="1" x14ac:dyDescent="0.25">
      <c r="B26" s="66" t="s">
        <v>16</v>
      </c>
      <c r="C26" s="43">
        <v>0.83393191578683246</v>
      </c>
      <c r="D26" s="43">
        <v>6.0995634306497834E-2</v>
      </c>
      <c r="E26" s="43">
        <v>5.3617637074502046E-2</v>
      </c>
      <c r="F26" s="43">
        <v>5.1227145317025172E-2</v>
      </c>
      <c r="G26" s="43">
        <v>2.2766751514230495E-4</v>
      </c>
      <c r="H26" s="38"/>
      <c r="I26" s="38"/>
      <c r="J26" s="66" t="s">
        <v>16</v>
      </c>
      <c r="K26" s="36" t="s">
        <v>179</v>
      </c>
      <c r="L26" s="36" t="s">
        <v>179</v>
      </c>
      <c r="M26" s="36" t="s">
        <v>179</v>
      </c>
      <c r="N26" s="36" t="s">
        <v>179</v>
      </c>
      <c r="O26" s="36" t="s">
        <v>179</v>
      </c>
      <c r="P26" s="35"/>
      <c r="R26" s="66" t="s">
        <v>16</v>
      </c>
      <c r="S26" s="36">
        <v>0.93255553408559366</v>
      </c>
      <c r="T26" s="36">
        <v>6.7444465914406282E-2</v>
      </c>
      <c r="U26" s="36">
        <v>0</v>
      </c>
      <c r="V26" s="36">
        <v>0</v>
      </c>
      <c r="W26" s="36">
        <v>0</v>
      </c>
      <c r="X26" s="35"/>
      <c r="Z26" s="66" t="s">
        <v>16</v>
      </c>
      <c r="AA26" s="36" t="s">
        <v>179</v>
      </c>
      <c r="AB26" s="36" t="s">
        <v>179</v>
      </c>
      <c r="AC26" s="36" t="s">
        <v>179</v>
      </c>
      <c r="AD26" s="36" t="s">
        <v>179</v>
      </c>
      <c r="AE26" s="36" t="s">
        <v>179</v>
      </c>
      <c r="AH26" s="66" t="s">
        <v>16</v>
      </c>
      <c r="AI26" s="36">
        <v>0.83180762171570499</v>
      </c>
      <c r="AJ26" s="36">
        <v>6.0856730075001024E-2</v>
      </c>
      <c r="AK26" s="36">
        <v>5.4772529202034341E-2</v>
      </c>
      <c r="AL26" s="36">
        <v>5.2330547668762148E-2</v>
      </c>
      <c r="AM26" s="36">
        <v>2.3257133849743236E-4</v>
      </c>
      <c r="AN26" s="38"/>
      <c r="AO26" s="38"/>
      <c r="AP26" s="38"/>
      <c r="AQ26" s="38"/>
      <c r="AR26" s="38"/>
      <c r="AS26" s="38"/>
      <c r="AT26" s="35"/>
    </row>
    <row r="27" spans="2:46" x14ac:dyDescent="0.25">
      <c r="B27" s="64" t="s">
        <v>17</v>
      </c>
      <c r="C27" s="42">
        <v>0.65743148482316194</v>
      </c>
      <c r="D27" s="42">
        <v>7.7912256266568836E-2</v>
      </c>
      <c r="E27" s="42">
        <v>0.17420257860617783</v>
      </c>
      <c r="F27" s="42">
        <v>2.8443659532064638E-2</v>
      </c>
      <c r="G27" s="42">
        <v>6.2010020772026657E-2</v>
      </c>
      <c r="H27" s="39"/>
      <c r="I27" s="39"/>
      <c r="J27" s="64" t="s">
        <v>17</v>
      </c>
      <c r="K27" s="34">
        <v>0.40415418930053892</v>
      </c>
      <c r="L27" s="34">
        <v>0.16601977719261854</v>
      </c>
      <c r="M27" s="34">
        <v>0.23401227086855558</v>
      </c>
      <c r="N27" s="34">
        <v>6.7247618468523562E-2</v>
      </c>
      <c r="O27" s="34">
        <v>0.12856614416976336</v>
      </c>
      <c r="Q27"/>
      <c r="R27" s="64" t="s">
        <v>17</v>
      </c>
      <c r="S27" s="94">
        <v>0.93830174286263568</v>
      </c>
      <c r="T27" s="94">
        <v>3.0002957414954214E-2</v>
      </c>
      <c r="U27" s="94">
        <v>5.654716911009678E-3</v>
      </c>
      <c r="V27" s="94">
        <v>1.0527649842658205E-2</v>
      </c>
      <c r="W27" s="94">
        <v>1.551293296874225E-2</v>
      </c>
      <c r="X27" s="12"/>
      <c r="Z27" s="64" t="s">
        <v>17</v>
      </c>
      <c r="AA27" s="34" t="s">
        <v>179</v>
      </c>
      <c r="AB27" s="34" t="s">
        <v>179</v>
      </c>
      <c r="AC27" s="34" t="s">
        <v>179</v>
      </c>
      <c r="AD27" s="34" t="s">
        <v>179</v>
      </c>
      <c r="AE27" s="34" t="s">
        <v>179</v>
      </c>
      <c r="AH27" s="64" t="s">
        <v>17</v>
      </c>
      <c r="AI27" s="34">
        <v>0.72227082989048375</v>
      </c>
      <c r="AJ27" s="34">
        <v>3.7132313266954479E-2</v>
      </c>
      <c r="AK27" s="34">
        <v>0.19630169090892904</v>
      </c>
      <c r="AL27" s="34">
        <v>9.3182633326878012E-3</v>
      </c>
      <c r="AM27" s="34">
        <v>3.497690260094502E-2</v>
      </c>
      <c r="AN27" s="39"/>
      <c r="AO27" s="39"/>
      <c r="AP27" s="39"/>
      <c r="AQ27" s="39"/>
      <c r="AR27" s="39"/>
      <c r="AS27" s="39"/>
      <c r="AT27" s="12"/>
    </row>
    <row r="28" spans="2:46" s="10" customFormat="1" x14ac:dyDescent="0.25">
      <c r="B28" s="66" t="s">
        <v>18</v>
      </c>
      <c r="C28" s="43">
        <v>0.74473780077720331</v>
      </c>
      <c r="D28" s="43">
        <v>8.6246572838183988E-2</v>
      </c>
      <c r="E28" s="43">
        <v>4.9873253202306116E-2</v>
      </c>
      <c r="F28" s="43">
        <v>2.9092769302630564E-2</v>
      </c>
      <c r="G28" s="43">
        <v>9.0049603879676046E-2</v>
      </c>
      <c r="H28" s="38"/>
      <c r="I28" s="38"/>
      <c r="J28" s="66" t="s">
        <v>18</v>
      </c>
      <c r="K28" s="36">
        <v>0.72013318575373353</v>
      </c>
      <c r="L28" s="36">
        <v>9.2764092384136299E-2</v>
      </c>
      <c r="M28" s="36">
        <v>5.5728070401857878E-2</v>
      </c>
      <c r="N28" s="36">
        <v>3.0904849692163554E-2</v>
      </c>
      <c r="O28" s="36">
        <v>0.10046980176810875</v>
      </c>
      <c r="P28" s="35"/>
      <c r="R28" s="66" t="s">
        <v>18</v>
      </c>
      <c r="S28" s="36">
        <v>0.90217518577735822</v>
      </c>
      <c r="T28" s="36">
        <v>5.0993334808897561E-2</v>
      </c>
      <c r="U28" s="36">
        <v>8.5272462344880874E-3</v>
      </c>
      <c r="V28" s="36">
        <v>2.1363295710598959E-2</v>
      </c>
      <c r="W28" s="36">
        <v>1.6940937468657248E-2</v>
      </c>
      <c r="X28" s="35"/>
      <c r="Z28" s="66" t="s">
        <v>18</v>
      </c>
      <c r="AA28" s="36">
        <v>0.99786106849936984</v>
      </c>
      <c r="AB28" s="36">
        <v>2.1389315006301313E-3</v>
      </c>
      <c r="AC28" s="36">
        <v>0</v>
      </c>
      <c r="AD28" s="36">
        <v>0</v>
      </c>
      <c r="AE28" s="36">
        <v>0</v>
      </c>
      <c r="AH28" s="66" t="s">
        <v>18</v>
      </c>
      <c r="AI28" s="36">
        <v>1</v>
      </c>
      <c r="AJ28" s="36">
        <v>0</v>
      </c>
      <c r="AK28" s="36">
        <v>0</v>
      </c>
      <c r="AL28" s="36">
        <v>0</v>
      </c>
      <c r="AM28" s="36">
        <v>0</v>
      </c>
      <c r="AN28" s="38"/>
      <c r="AO28" s="38"/>
      <c r="AP28" s="38"/>
      <c r="AQ28" s="38"/>
      <c r="AR28" s="38"/>
      <c r="AS28" s="38"/>
      <c r="AT28" s="35"/>
    </row>
    <row r="29" spans="2:46" s="10" customFormat="1" x14ac:dyDescent="0.25">
      <c r="B29" s="64" t="s">
        <v>19</v>
      </c>
      <c r="C29" s="42">
        <v>0.85735387481673864</v>
      </c>
      <c r="D29" s="42">
        <v>9.6014181121034603E-2</v>
      </c>
      <c r="E29" s="42">
        <v>3.8526234611419088E-2</v>
      </c>
      <c r="F29" s="42">
        <v>7.4250208871041445E-3</v>
      </c>
      <c r="G29" s="42">
        <v>6.8068856370343954E-4</v>
      </c>
      <c r="H29" s="38"/>
      <c r="I29" s="38"/>
      <c r="J29" s="64" t="s">
        <v>19</v>
      </c>
      <c r="K29" s="34">
        <v>0.84179307344150067</v>
      </c>
      <c r="L29" s="34">
        <v>0.10864288853032146</v>
      </c>
      <c r="M29" s="34">
        <v>4.0703412940620423E-2</v>
      </c>
      <c r="N29" s="34">
        <v>8.0465970518264467E-3</v>
      </c>
      <c r="O29" s="34">
        <v>8.1402803573094344E-4</v>
      </c>
      <c r="P29" s="12"/>
      <c r="Q29"/>
      <c r="R29" s="64" t="s">
        <v>19</v>
      </c>
      <c r="S29" s="94">
        <v>0.93765033910616913</v>
      </c>
      <c r="T29" s="94">
        <v>3.0685848923166125E-2</v>
      </c>
      <c r="U29" s="94">
        <v>2.7411893394254021E-2</v>
      </c>
      <c r="V29" s="94">
        <v>4.251918576410699E-3</v>
      </c>
      <c r="W29" s="94">
        <v>0</v>
      </c>
      <c r="X29" s="12"/>
      <c r="Y29"/>
      <c r="Z29" s="64" t="s">
        <v>19</v>
      </c>
      <c r="AA29" s="34" t="s">
        <v>179</v>
      </c>
      <c r="AB29" s="34" t="s">
        <v>179</v>
      </c>
      <c r="AC29" s="34" t="s">
        <v>179</v>
      </c>
      <c r="AD29" s="34" t="s">
        <v>179</v>
      </c>
      <c r="AE29" s="34" t="s">
        <v>179</v>
      </c>
      <c r="AF29"/>
      <c r="AG29"/>
      <c r="AH29" s="64" t="s">
        <v>19</v>
      </c>
      <c r="AI29" s="34" t="s">
        <v>179</v>
      </c>
      <c r="AJ29" s="34" t="s">
        <v>179</v>
      </c>
      <c r="AK29" s="34" t="s">
        <v>179</v>
      </c>
      <c r="AL29" s="34" t="s">
        <v>179</v>
      </c>
      <c r="AM29" s="34" t="s">
        <v>179</v>
      </c>
      <c r="AN29" s="39"/>
      <c r="AO29" s="39"/>
      <c r="AP29" s="39"/>
      <c r="AQ29" s="39"/>
      <c r="AR29" s="39"/>
      <c r="AS29" s="39"/>
      <c r="AT29" s="12"/>
    </row>
    <row r="30" spans="2:46" s="10" customFormat="1" x14ac:dyDescent="0.25">
      <c r="B30" s="66" t="s">
        <v>135</v>
      </c>
      <c r="C30" s="43">
        <v>0.91626805172234427</v>
      </c>
      <c r="D30" s="43">
        <v>3.366857711161822E-2</v>
      </c>
      <c r="E30" s="43">
        <v>2.8800955609888917E-2</v>
      </c>
      <c r="F30" s="43">
        <v>2.4604582298847978E-3</v>
      </c>
      <c r="G30" s="43">
        <v>1.880195732626385E-2</v>
      </c>
      <c r="H30" s="38"/>
      <c r="I30" s="38"/>
      <c r="J30" s="66" t="s">
        <v>135</v>
      </c>
      <c r="K30" s="36">
        <v>0.9151504969423776</v>
      </c>
      <c r="L30" s="36">
        <v>3.3316882900739531E-2</v>
      </c>
      <c r="M30" s="36">
        <v>3.0756791872581957E-2</v>
      </c>
      <c r="N30" s="36">
        <v>9.8178912427335664E-4</v>
      </c>
      <c r="O30" s="36">
        <v>1.9794039160027577E-2</v>
      </c>
      <c r="P30" s="35"/>
      <c r="R30" s="66" t="s">
        <v>135</v>
      </c>
      <c r="S30" s="36">
        <v>0.93076552692878434</v>
      </c>
      <c r="T30" s="36">
        <v>3.8230928947842621E-2</v>
      </c>
      <c r="U30" s="36">
        <v>3.4288770017202037E-3</v>
      </c>
      <c r="V30" s="36">
        <v>2.1642487676146294E-2</v>
      </c>
      <c r="W30" s="36">
        <v>5.9321794455067245E-3</v>
      </c>
      <c r="X30" s="35"/>
      <c r="Z30" s="66" t="s">
        <v>135</v>
      </c>
      <c r="AA30" s="36" t="s">
        <v>179</v>
      </c>
      <c r="AB30" s="36" t="s">
        <v>179</v>
      </c>
      <c r="AC30" s="36" t="s">
        <v>179</v>
      </c>
      <c r="AD30" s="36" t="s">
        <v>179</v>
      </c>
      <c r="AE30" s="36" t="s">
        <v>179</v>
      </c>
      <c r="AH30" s="66" t="s">
        <v>135</v>
      </c>
      <c r="AI30" s="36" t="s">
        <v>179</v>
      </c>
      <c r="AJ30" s="36" t="s">
        <v>179</v>
      </c>
      <c r="AK30" s="36" t="s">
        <v>179</v>
      </c>
      <c r="AL30" s="36" t="s">
        <v>179</v>
      </c>
      <c r="AM30" s="36" t="s">
        <v>179</v>
      </c>
      <c r="AN30" s="38"/>
      <c r="AO30" s="38"/>
      <c r="AP30" s="38"/>
      <c r="AQ30" s="38"/>
      <c r="AR30" s="38"/>
      <c r="AS30" s="38"/>
      <c r="AT30" s="35"/>
    </row>
    <row r="31" spans="2:46" x14ac:dyDescent="0.25">
      <c r="B31" s="64" t="s">
        <v>174</v>
      </c>
      <c r="C31" s="42">
        <v>0.9202818123987978</v>
      </c>
      <c r="D31" s="42">
        <v>3.4823818592504045E-2</v>
      </c>
      <c r="E31" s="42">
        <v>1.5088709527077108E-2</v>
      </c>
      <c r="F31" s="42">
        <v>1.0345138784167799E-2</v>
      </c>
      <c r="G31" s="42">
        <v>1.9460520697453357E-2</v>
      </c>
      <c r="H31" s="39"/>
      <c r="I31" s="39"/>
      <c r="J31" s="64" t="s">
        <v>174</v>
      </c>
      <c r="K31" s="34">
        <v>0.89272597412786403</v>
      </c>
      <c r="L31" s="34">
        <v>4.6703821840996994E-2</v>
      </c>
      <c r="M31" s="34">
        <v>2.0694360698522429E-2</v>
      </c>
      <c r="N31" s="34">
        <v>1.3377262627900217E-2</v>
      </c>
      <c r="O31" s="34">
        <v>2.6498580704716314E-2</v>
      </c>
      <c r="Q31"/>
      <c r="R31" s="64" t="s">
        <v>174</v>
      </c>
      <c r="S31" s="94">
        <v>0.99150403707079526</v>
      </c>
      <c r="T31" s="94">
        <v>4.4432531097535659E-3</v>
      </c>
      <c r="U31" s="94">
        <v>4.9303594079130137E-4</v>
      </c>
      <c r="V31" s="94">
        <v>2.8736483310057427E-3</v>
      </c>
      <c r="W31" s="94">
        <v>6.8602554765406906E-4</v>
      </c>
      <c r="X31" s="12"/>
      <c r="Z31" s="64" t="s">
        <v>174</v>
      </c>
      <c r="AA31" s="34">
        <v>0.996405867943012</v>
      </c>
      <c r="AB31" s="34">
        <v>0</v>
      </c>
      <c r="AC31" s="34">
        <v>0</v>
      </c>
      <c r="AD31" s="34">
        <v>0</v>
      </c>
      <c r="AE31" s="34">
        <v>3.5941320569880127E-3</v>
      </c>
      <c r="AH31" s="64" t="s">
        <v>174</v>
      </c>
      <c r="AI31" s="34">
        <v>1</v>
      </c>
      <c r="AJ31" s="34">
        <v>0</v>
      </c>
      <c r="AK31" s="34">
        <v>0</v>
      </c>
      <c r="AL31" s="34">
        <v>0</v>
      </c>
      <c r="AM31" s="34">
        <v>0</v>
      </c>
      <c r="AN31" s="39"/>
      <c r="AO31" s="39"/>
      <c r="AP31" s="39"/>
      <c r="AQ31" s="39"/>
      <c r="AR31" s="39"/>
      <c r="AS31" s="39"/>
      <c r="AT31" s="12"/>
    </row>
    <row r="32" spans="2:46" s="10" customFormat="1" x14ac:dyDescent="0.25">
      <c r="B32" s="66" t="s">
        <v>175</v>
      </c>
      <c r="C32" s="43">
        <v>0.80156847436600631</v>
      </c>
      <c r="D32" s="43">
        <v>6.9081651659950311E-2</v>
      </c>
      <c r="E32" s="43">
        <v>5.3759508397558595E-2</v>
      </c>
      <c r="F32" s="43">
        <v>6.5186769646797371E-2</v>
      </c>
      <c r="G32" s="43">
        <v>1.0403595929687171E-2</v>
      </c>
      <c r="H32" s="38"/>
      <c r="I32" s="38"/>
      <c r="J32" s="66" t="s">
        <v>175</v>
      </c>
      <c r="K32" s="36">
        <v>0.79311140479232645</v>
      </c>
      <c r="L32" s="36">
        <v>5.0200712567628099E-2</v>
      </c>
      <c r="M32" s="36">
        <v>5.7349488406110281E-2</v>
      </c>
      <c r="N32" s="36">
        <v>3.5247620711306202E-2</v>
      </c>
      <c r="O32" s="36">
        <v>6.4090773522629069E-2</v>
      </c>
      <c r="P32" s="35"/>
      <c r="R32" s="66" t="s">
        <v>175</v>
      </c>
      <c r="S32" s="36">
        <v>0.80320625197228901</v>
      </c>
      <c r="T32" s="36">
        <v>7.2738093050385172E-2</v>
      </c>
      <c r="U32" s="36">
        <v>5.3064280716884661E-2</v>
      </c>
      <c r="V32" s="36">
        <v>7.098471978194916E-2</v>
      </c>
      <c r="W32" s="36">
        <v>6.6544784919560906E-6</v>
      </c>
      <c r="X32" s="35"/>
      <c r="Z32" s="66" t="s">
        <v>175</v>
      </c>
      <c r="AA32" s="36" t="s">
        <v>179</v>
      </c>
      <c r="AB32" s="36" t="s">
        <v>179</v>
      </c>
      <c r="AC32" s="36" t="s">
        <v>179</v>
      </c>
      <c r="AD32" s="36" t="s">
        <v>179</v>
      </c>
      <c r="AE32" s="36" t="s">
        <v>179</v>
      </c>
      <c r="AH32" s="66" t="s">
        <v>175</v>
      </c>
      <c r="AI32" s="36" t="s">
        <v>179</v>
      </c>
      <c r="AJ32" s="36" t="s">
        <v>179</v>
      </c>
      <c r="AK32" s="36" t="s">
        <v>179</v>
      </c>
      <c r="AL32" s="36" t="s">
        <v>179</v>
      </c>
      <c r="AM32" s="36" t="s">
        <v>179</v>
      </c>
      <c r="AN32" s="38"/>
      <c r="AO32" s="38"/>
      <c r="AP32" s="38"/>
      <c r="AQ32" s="38"/>
      <c r="AR32" s="38"/>
      <c r="AS32" s="38"/>
      <c r="AT32" s="35"/>
    </row>
    <row r="33" spans="2:46" x14ac:dyDescent="0.25">
      <c r="B33" s="64" t="s">
        <v>113</v>
      </c>
      <c r="C33" s="42">
        <v>0.68936405844950266</v>
      </c>
      <c r="D33" s="42">
        <v>8.8242094579551553E-2</v>
      </c>
      <c r="E33" s="42">
        <v>4.9368149931721901E-2</v>
      </c>
      <c r="F33" s="42">
        <v>0.12918206272820532</v>
      </c>
      <c r="G33" s="42">
        <v>4.3843634311018606E-2</v>
      </c>
      <c r="H33" s="39"/>
      <c r="I33" s="39"/>
      <c r="J33" s="64" t="s">
        <v>113</v>
      </c>
      <c r="K33" s="34">
        <v>0.58617151946878465</v>
      </c>
      <c r="L33" s="34">
        <v>0.11671661192888974</v>
      </c>
      <c r="M33" s="34">
        <v>8.3651728618716129E-2</v>
      </c>
      <c r="N33" s="34">
        <v>4.0654079772383528E-2</v>
      </c>
      <c r="O33" s="34">
        <v>0.17280606021122591</v>
      </c>
      <c r="Q33"/>
      <c r="R33" s="64" t="s">
        <v>113</v>
      </c>
      <c r="S33" s="94">
        <v>0.71439074578906592</v>
      </c>
      <c r="T33" s="94">
        <v>8.1336335210843519E-2</v>
      </c>
      <c r="U33" s="94">
        <v>4.1053552644402067E-2</v>
      </c>
      <c r="V33" s="94">
        <v>0.15065224043796721</v>
      </c>
      <c r="W33" s="94">
        <v>1.2567125917721139E-2</v>
      </c>
      <c r="X33" s="12"/>
      <c r="Z33" s="64" t="s">
        <v>113</v>
      </c>
      <c r="AA33" s="34" t="s">
        <v>179</v>
      </c>
      <c r="AB33" s="34" t="s">
        <v>179</v>
      </c>
      <c r="AC33" s="34" t="s">
        <v>179</v>
      </c>
      <c r="AD33" s="34" t="s">
        <v>179</v>
      </c>
      <c r="AE33" s="34" t="s">
        <v>179</v>
      </c>
      <c r="AH33" s="64" t="s">
        <v>113</v>
      </c>
      <c r="AI33" s="34" t="s">
        <v>179</v>
      </c>
      <c r="AJ33" s="34" t="s">
        <v>179</v>
      </c>
      <c r="AK33" s="34" t="s">
        <v>179</v>
      </c>
      <c r="AL33" s="34" t="s">
        <v>179</v>
      </c>
      <c r="AM33" s="34" t="s">
        <v>179</v>
      </c>
      <c r="AN33" s="39"/>
      <c r="AO33" s="39"/>
      <c r="AP33" s="39"/>
      <c r="AQ33" s="39"/>
      <c r="AR33" s="39"/>
      <c r="AS33" s="39"/>
      <c r="AT33" s="12"/>
    </row>
    <row r="34" spans="2:46" s="10" customFormat="1" x14ac:dyDescent="0.25">
      <c r="B34" s="66" t="s">
        <v>24</v>
      </c>
      <c r="C34" s="43">
        <v>1</v>
      </c>
      <c r="D34" s="43">
        <v>0</v>
      </c>
      <c r="E34" s="43">
        <v>0</v>
      </c>
      <c r="F34" s="43">
        <v>0</v>
      </c>
      <c r="G34" s="43">
        <v>0</v>
      </c>
      <c r="H34" s="38"/>
      <c r="I34" s="38"/>
      <c r="J34" s="66" t="s">
        <v>24</v>
      </c>
      <c r="K34" s="36" t="s">
        <v>179</v>
      </c>
      <c r="L34" s="36" t="s">
        <v>179</v>
      </c>
      <c r="M34" s="36" t="s">
        <v>179</v>
      </c>
      <c r="N34" s="36" t="s">
        <v>179</v>
      </c>
      <c r="O34" s="36" t="s">
        <v>179</v>
      </c>
      <c r="P34" s="35"/>
      <c r="R34" s="66" t="s">
        <v>24</v>
      </c>
      <c r="S34" s="36">
        <v>1</v>
      </c>
      <c r="T34" s="36">
        <v>0</v>
      </c>
      <c r="U34" s="36">
        <v>0</v>
      </c>
      <c r="V34" s="36">
        <v>0</v>
      </c>
      <c r="W34" s="36">
        <v>0</v>
      </c>
      <c r="X34" s="35"/>
      <c r="Z34" s="66" t="s">
        <v>24</v>
      </c>
      <c r="AA34" s="36" t="s">
        <v>179</v>
      </c>
      <c r="AB34" s="36" t="s">
        <v>179</v>
      </c>
      <c r="AC34" s="36" t="s">
        <v>179</v>
      </c>
      <c r="AD34" s="36" t="s">
        <v>179</v>
      </c>
      <c r="AE34" s="36" t="s">
        <v>179</v>
      </c>
      <c r="AH34" s="66" t="s">
        <v>24</v>
      </c>
      <c r="AI34" s="36" t="s">
        <v>179</v>
      </c>
      <c r="AJ34" s="36" t="s">
        <v>179</v>
      </c>
      <c r="AK34" s="36" t="s">
        <v>179</v>
      </c>
      <c r="AL34" s="36" t="s">
        <v>179</v>
      </c>
      <c r="AM34" s="36" t="s">
        <v>179</v>
      </c>
      <c r="AN34" s="38"/>
      <c r="AO34" s="38"/>
      <c r="AP34" s="38"/>
      <c r="AQ34" s="38"/>
      <c r="AR34" s="38"/>
      <c r="AS34" s="38"/>
      <c r="AT34" s="35"/>
    </row>
    <row r="35" spans="2:46" x14ac:dyDescent="0.25">
      <c r="B35" s="64" t="s">
        <v>176</v>
      </c>
      <c r="C35" s="42">
        <v>0.83599951468307643</v>
      </c>
      <c r="D35" s="42">
        <v>5.2896111020800433E-2</v>
      </c>
      <c r="E35" s="42">
        <v>3.5694428740707107E-2</v>
      </c>
      <c r="F35" s="42">
        <v>1.3857333736827066E-2</v>
      </c>
      <c r="G35" s="42">
        <v>6.1552611818588933E-2</v>
      </c>
      <c r="H35" s="39"/>
      <c r="I35" s="39"/>
      <c r="J35" s="64" t="s">
        <v>176</v>
      </c>
      <c r="K35" s="34">
        <v>0.81029586826351241</v>
      </c>
      <c r="L35" s="34">
        <v>6.3154743237388511E-2</v>
      </c>
      <c r="M35" s="34">
        <v>4.0740727835721441E-2</v>
      </c>
      <c r="N35" s="34">
        <v>1.6063469124265806E-2</v>
      </c>
      <c r="O35" s="34">
        <v>6.974519153911192E-2</v>
      </c>
      <c r="Q35"/>
      <c r="R35" s="64" t="s">
        <v>176</v>
      </c>
      <c r="S35" s="94">
        <v>1</v>
      </c>
      <c r="T35" s="94">
        <v>0</v>
      </c>
      <c r="U35" s="94">
        <v>0</v>
      </c>
      <c r="V35" s="94">
        <v>0</v>
      </c>
      <c r="W35" s="94">
        <v>0</v>
      </c>
      <c r="X35" s="12"/>
      <c r="Z35" s="64" t="s">
        <v>176</v>
      </c>
      <c r="AA35" s="34">
        <v>0.95178927176830053</v>
      </c>
      <c r="AB35" s="34">
        <v>5.9255882675598604E-3</v>
      </c>
      <c r="AC35" s="34">
        <v>1.317277409507131E-2</v>
      </c>
      <c r="AD35" s="34">
        <v>3.9059425062711716E-3</v>
      </c>
      <c r="AE35" s="34">
        <v>2.5206423362796989E-2</v>
      </c>
      <c r="AH35" s="64" t="s">
        <v>176</v>
      </c>
      <c r="AI35" s="34" t="s">
        <v>179</v>
      </c>
      <c r="AJ35" s="34" t="s">
        <v>179</v>
      </c>
      <c r="AK35" s="34" t="s">
        <v>179</v>
      </c>
      <c r="AL35" s="34" t="s">
        <v>179</v>
      </c>
      <c r="AM35" s="34" t="s">
        <v>179</v>
      </c>
      <c r="AN35" s="39"/>
      <c r="AO35" s="39"/>
      <c r="AP35" s="39"/>
      <c r="AQ35" s="39"/>
      <c r="AR35" s="39"/>
      <c r="AS35" s="39"/>
      <c r="AT35" s="12"/>
    </row>
    <row r="36" spans="2:46" s="10" customFormat="1" x14ac:dyDescent="0.25">
      <c r="B36" s="66" t="s">
        <v>138</v>
      </c>
      <c r="C36" s="43">
        <v>0.97315406012739603</v>
      </c>
      <c r="D36" s="43">
        <v>4.0090165587408251E-3</v>
      </c>
      <c r="E36" s="43">
        <v>2.3836342871542226E-3</v>
      </c>
      <c r="F36" s="43">
        <v>1.5828239699908802E-2</v>
      </c>
      <c r="G36" s="43">
        <v>4.625049326800087E-3</v>
      </c>
      <c r="H36" s="38"/>
      <c r="I36" s="38"/>
      <c r="J36" s="66" t="s">
        <v>138</v>
      </c>
      <c r="K36" s="36">
        <v>0.95734352173478221</v>
      </c>
      <c r="L36" s="36">
        <v>2.1626435862489722E-3</v>
      </c>
      <c r="M36" s="36">
        <v>3.4736954172269602E-3</v>
      </c>
      <c r="N36" s="36">
        <v>3.1479737053013226E-2</v>
      </c>
      <c r="O36" s="36">
        <v>5.5404022087285282E-3</v>
      </c>
      <c r="P36" s="35"/>
      <c r="R36" s="66" t="s">
        <v>138</v>
      </c>
      <c r="S36" s="36">
        <v>0.95839337255848367</v>
      </c>
      <c r="T36" s="36">
        <v>1.8402954487734789E-2</v>
      </c>
      <c r="U36" s="36">
        <v>0</v>
      </c>
      <c r="V36" s="36">
        <v>0</v>
      </c>
      <c r="W36" s="36">
        <v>2.3203672953781489E-2</v>
      </c>
      <c r="X36" s="35"/>
      <c r="Z36" s="66" t="s">
        <v>138</v>
      </c>
      <c r="AA36" s="36">
        <v>0.98429446683833199</v>
      </c>
      <c r="AB36" s="36">
        <v>0</v>
      </c>
      <c r="AC36" s="36">
        <v>0</v>
      </c>
      <c r="AD36" s="36">
        <v>0</v>
      </c>
      <c r="AE36" s="36">
        <v>1.5705533161667999E-2</v>
      </c>
      <c r="AH36" s="66" t="s">
        <v>138</v>
      </c>
      <c r="AI36" s="36">
        <v>0.98607009312397875</v>
      </c>
      <c r="AJ36" s="36">
        <v>4.68174186800585E-3</v>
      </c>
      <c r="AK36" s="36">
        <v>1.6753618680972219E-3</v>
      </c>
      <c r="AL36" s="36">
        <v>4.6522130585002902E-3</v>
      </c>
      <c r="AM36" s="36">
        <v>2.9205900814178228E-3</v>
      </c>
      <c r="AN36" s="38"/>
      <c r="AO36" s="38"/>
      <c r="AP36" s="38"/>
      <c r="AQ36" s="38"/>
      <c r="AR36" s="38"/>
      <c r="AS36" s="38"/>
      <c r="AT36" s="35"/>
    </row>
    <row r="37" spans="2:46" x14ac:dyDescent="0.25">
      <c r="B37" s="64" t="s">
        <v>139</v>
      </c>
      <c r="C37" s="42">
        <v>0.89780194714808748</v>
      </c>
      <c r="D37" s="42">
        <v>4.8134383056710521E-2</v>
      </c>
      <c r="E37" s="42">
        <v>1.4682656378254505E-2</v>
      </c>
      <c r="F37" s="42">
        <v>1.1807400426852565E-2</v>
      </c>
      <c r="G37" s="42">
        <v>2.7573612990094965E-2</v>
      </c>
      <c r="H37" s="39"/>
      <c r="I37" s="39"/>
      <c r="J37" s="64" t="s">
        <v>139</v>
      </c>
      <c r="K37" s="34">
        <v>0.88121097097494572</v>
      </c>
      <c r="L37" s="34">
        <v>5.4545059524729891E-2</v>
      </c>
      <c r="M37" s="34">
        <v>1.7094965416362181E-2</v>
      </c>
      <c r="N37" s="34">
        <v>1.4078499838697005E-2</v>
      </c>
      <c r="O37" s="34">
        <v>3.3070504245265163E-2</v>
      </c>
      <c r="Q37"/>
      <c r="R37" s="64" t="s">
        <v>139</v>
      </c>
      <c r="S37" s="94">
        <v>0.94857679932911931</v>
      </c>
      <c r="T37" s="94">
        <v>2.0514593835154034E-2</v>
      </c>
      <c r="U37" s="94">
        <v>2.1964290349447788E-2</v>
      </c>
      <c r="V37" s="94">
        <v>4.9122964106512032E-3</v>
      </c>
      <c r="W37" s="94">
        <v>4.0320200756275969E-3</v>
      </c>
      <c r="X37" s="12"/>
      <c r="Z37" s="64" t="s">
        <v>139</v>
      </c>
      <c r="AA37" s="34">
        <v>0.807849193597037</v>
      </c>
      <c r="AB37" s="34">
        <v>0.192150806402963</v>
      </c>
      <c r="AC37" s="34">
        <v>0</v>
      </c>
      <c r="AD37" s="34">
        <v>0</v>
      </c>
      <c r="AE37" s="34">
        <v>0</v>
      </c>
      <c r="AH37" s="64" t="s">
        <v>139</v>
      </c>
      <c r="AI37" s="34">
        <v>0.98460116138729115</v>
      </c>
      <c r="AJ37" s="34">
        <v>1.5398838612708845E-2</v>
      </c>
      <c r="AK37" s="34">
        <v>0</v>
      </c>
      <c r="AL37" s="34">
        <v>0</v>
      </c>
      <c r="AM37" s="34">
        <v>0</v>
      </c>
      <c r="AN37" s="39"/>
      <c r="AO37" s="39"/>
      <c r="AP37" s="39"/>
      <c r="AQ37" s="39"/>
      <c r="AR37" s="39"/>
      <c r="AS37" s="39"/>
      <c r="AT37" s="12"/>
    </row>
    <row r="38" spans="2:46" s="10" customFormat="1" x14ac:dyDescent="0.25">
      <c r="B38" s="66" t="s">
        <v>28</v>
      </c>
      <c r="C38" s="43">
        <v>0.29409196181260472</v>
      </c>
      <c r="D38" s="43">
        <v>0.19206238119205671</v>
      </c>
      <c r="E38" s="43">
        <v>0.28033251788006147</v>
      </c>
      <c r="F38" s="43">
        <v>8.1072883285812372E-2</v>
      </c>
      <c r="G38" s="43">
        <v>0.15244025582946483</v>
      </c>
      <c r="H38" s="38"/>
      <c r="I38" s="38"/>
      <c r="J38" s="66" t="s">
        <v>28</v>
      </c>
      <c r="K38" s="36">
        <v>0.29121109470647077</v>
      </c>
      <c r="L38" s="36">
        <v>0.1928990803962079</v>
      </c>
      <c r="M38" s="36">
        <v>0.2819652249673047</v>
      </c>
      <c r="N38" s="36">
        <v>8.0596504587832657E-2</v>
      </c>
      <c r="O38" s="36">
        <v>0.15332809534218395</v>
      </c>
      <c r="P38" s="35"/>
      <c r="R38" s="66" t="s">
        <v>28</v>
      </c>
      <c r="S38" s="36">
        <v>0.78873104058571497</v>
      </c>
      <c r="T38" s="36">
        <v>4.8402813324340981E-2</v>
      </c>
      <c r="U38" s="36">
        <v>0.16286614608994401</v>
      </c>
      <c r="V38" s="36">
        <v>0</v>
      </c>
      <c r="W38" s="36">
        <v>0</v>
      </c>
      <c r="X38" s="35"/>
      <c r="Z38" s="66" t="s">
        <v>28</v>
      </c>
      <c r="AA38" s="36" t="s">
        <v>179</v>
      </c>
      <c r="AB38" s="36" t="s">
        <v>179</v>
      </c>
      <c r="AC38" s="36" t="s">
        <v>179</v>
      </c>
      <c r="AD38" s="36" t="s">
        <v>179</v>
      </c>
      <c r="AE38" s="36" t="s">
        <v>179</v>
      </c>
      <c r="AH38" s="66" t="s">
        <v>28</v>
      </c>
      <c r="AI38" s="36" t="s">
        <v>179</v>
      </c>
      <c r="AJ38" s="36" t="s">
        <v>179</v>
      </c>
      <c r="AK38" s="36" t="s">
        <v>179</v>
      </c>
      <c r="AL38" s="36" t="s">
        <v>179</v>
      </c>
      <c r="AM38" s="36" t="s">
        <v>179</v>
      </c>
      <c r="AN38" s="38"/>
      <c r="AO38" s="38"/>
      <c r="AP38" s="38"/>
      <c r="AQ38" s="38"/>
      <c r="AR38" s="38"/>
      <c r="AS38" s="38"/>
      <c r="AT38" s="35"/>
    </row>
    <row r="39" spans="2:46" x14ac:dyDescent="0.25">
      <c r="B39" s="64" t="s">
        <v>78</v>
      </c>
      <c r="C39" s="42">
        <v>0.7863489566268127</v>
      </c>
      <c r="D39" s="42">
        <v>1.4250126713163001E-2</v>
      </c>
      <c r="E39" s="42">
        <v>1.281400959571391E-2</v>
      </c>
      <c r="F39" s="42">
        <v>2.1194128648361059E-2</v>
      </c>
      <c r="G39" s="42">
        <v>0.1653927784159496</v>
      </c>
      <c r="H39" s="39"/>
      <c r="I39" s="39"/>
      <c r="J39" s="64" t="s">
        <v>78</v>
      </c>
      <c r="K39" s="34">
        <v>0.68091101518115094</v>
      </c>
      <c r="L39" s="34">
        <v>1.5622756800559287E-2</v>
      </c>
      <c r="M39" s="34">
        <v>2.0674159751484584E-2</v>
      </c>
      <c r="N39" s="34">
        <v>2.5832416005982028E-2</v>
      </c>
      <c r="O39" s="34">
        <v>0.25695965226082318</v>
      </c>
      <c r="Q39"/>
      <c r="R39" s="64" t="s">
        <v>78</v>
      </c>
      <c r="S39" s="94">
        <v>0.91552347287031743</v>
      </c>
      <c r="T39" s="94">
        <v>1.2568485122957314E-2</v>
      </c>
      <c r="U39" s="94">
        <v>3.1843537047531725E-3</v>
      </c>
      <c r="V39" s="94">
        <v>1.5511653085920077E-2</v>
      </c>
      <c r="W39" s="94">
        <v>5.3212035216051855E-2</v>
      </c>
      <c r="X39" s="12"/>
      <c r="Z39" s="64" t="s">
        <v>78</v>
      </c>
      <c r="AA39" s="34" t="s">
        <v>179</v>
      </c>
      <c r="AB39" s="34" t="s">
        <v>179</v>
      </c>
      <c r="AC39" s="34" t="s">
        <v>179</v>
      </c>
      <c r="AD39" s="34" t="s">
        <v>179</v>
      </c>
      <c r="AE39" s="34" t="s">
        <v>179</v>
      </c>
      <c r="AH39" s="64" t="s">
        <v>78</v>
      </c>
      <c r="AI39" s="34" t="s">
        <v>179</v>
      </c>
      <c r="AJ39" s="34" t="s">
        <v>179</v>
      </c>
      <c r="AK39" s="34" t="s">
        <v>179</v>
      </c>
      <c r="AL39" s="34" t="s">
        <v>179</v>
      </c>
      <c r="AM39" s="34" t="s">
        <v>179</v>
      </c>
      <c r="AN39" s="39"/>
      <c r="AO39" s="39"/>
      <c r="AP39" s="39"/>
      <c r="AQ39" s="39"/>
      <c r="AR39" s="39"/>
      <c r="AS39" s="39"/>
      <c r="AT39" s="12"/>
    </row>
    <row r="40" spans="2:46" s="10" customFormat="1" x14ac:dyDescent="0.25">
      <c r="B40" s="66" t="s">
        <v>114</v>
      </c>
      <c r="C40" s="43">
        <v>0</v>
      </c>
      <c r="D40" s="43">
        <v>0</v>
      </c>
      <c r="E40" s="43">
        <v>0</v>
      </c>
      <c r="F40" s="43">
        <v>0</v>
      </c>
      <c r="G40" s="43">
        <v>1</v>
      </c>
      <c r="H40" s="38"/>
      <c r="I40" s="38"/>
      <c r="J40" s="66" t="s">
        <v>114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5"/>
      <c r="R40" s="66" t="s">
        <v>114</v>
      </c>
      <c r="S40" s="36">
        <v>0</v>
      </c>
      <c r="T40" s="36">
        <v>0</v>
      </c>
      <c r="U40" s="36">
        <v>0</v>
      </c>
      <c r="V40" s="36">
        <v>0</v>
      </c>
      <c r="W40" s="36">
        <v>1</v>
      </c>
      <c r="X40" s="35"/>
      <c r="Z40" s="66" t="s">
        <v>114</v>
      </c>
      <c r="AA40" s="36" t="s">
        <v>179</v>
      </c>
      <c r="AB40" s="36" t="s">
        <v>179</v>
      </c>
      <c r="AC40" s="36" t="s">
        <v>179</v>
      </c>
      <c r="AD40" s="36" t="s">
        <v>179</v>
      </c>
      <c r="AE40" s="36" t="s">
        <v>179</v>
      </c>
      <c r="AH40" s="66" t="s">
        <v>114</v>
      </c>
      <c r="AI40" s="36" t="s">
        <v>179</v>
      </c>
      <c r="AJ40" s="36" t="s">
        <v>179</v>
      </c>
      <c r="AK40" s="36" t="s">
        <v>179</v>
      </c>
      <c r="AL40" s="36" t="s">
        <v>179</v>
      </c>
      <c r="AM40" s="36" t="s">
        <v>179</v>
      </c>
      <c r="AN40" s="38"/>
      <c r="AO40" s="38"/>
      <c r="AP40" s="38"/>
      <c r="AQ40" s="38"/>
      <c r="AR40" s="38"/>
      <c r="AS40" s="38"/>
      <c r="AT40" s="35"/>
    </row>
    <row r="41" spans="2:46" x14ac:dyDescent="0.25">
      <c r="B41" s="64" t="s">
        <v>140</v>
      </c>
      <c r="C41" s="42">
        <v>0.94606396082528399</v>
      </c>
      <c r="D41" s="42">
        <v>2.1351312121898981E-2</v>
      </c>
      <c r="E41" s="42">
        <v>1.9525082958558038E-2</v>
      </c>
      <c r="F41" s="42">
        <v>5.1150730417697269E-3</v>
      </c>
      <c r="G41" s="42">
        <v>7.9445710524892847E-3</v>
      </c>
      <c r="H41" s="39"/>
      <c r="I41" s="39"/>
      <c r="J41" s="64" t="s">
        <v>140</v>
      </c>
      <c r="K41" s="34">
        <v>0.94213903854241432</v>
      </c>
      <c r="L41" s="34">
        <v>2.2192469852667401E-2</v>
      </c>
      <c r="M41" s="34">
        <v>2.3697004370791391E-2</v>
      </c>
      <c r="N41" s="34">
        <v>4.2540614610464648E-3</v>
      </c>
      <c r="O41" s="34">
        <v>7.7174257730805345E-3</v>
      </c>
      <c r="Q41"/>
      <c r="R41" s="64" t="s">
        <v>140</v>
      </c>
      <c r="S41" s="94">
        <v>0.9581793388872607</v>
      </c>
      <c r="T41" s="94">
        <v>2.2236797112078419E-2</v>
      </c>
      <c r="U41" s="94">
        <v>9.4109045424657662E-3</v>
      </c>
      <c r="V41" s="94">
        <v>7.4777959811576358E-3</v>
      </c>
      <c r="W41" s="94">
        <v>2.6951634770373519E-3</v>
      </c>
      <c r="X41" s="12"/>
      <c r="Z41" s="64" t="s">
        <v>140</v>
      </c>
      <c r="AA41" s="34">
        <v>0.97125891301727774</v>
      </c>
      <c r="AB41" s="34">
        <v>6.5746873798337314E-3</v>
      </c>
      <c r="AC41" s="34">
        <v>5.698713365539362E-3</v>
      </c>
      <c r="AD41" s="34">
        <v>5.9633275784349076E-3</v>
      </c>
      <c r="AE41" s="34">
        <v>1.0504358658914298E-2</v>
      </c>
      <c r="AH41" s="64" t="s">
        <v>140</v>
      </c>
      <c r="AI41" s="34">
        <v>0.71696600419410916</v>
      </c>
      <c r="AJ41" s="34">
        <v>0</v>
      </c>
      <c r="AK41" s="34">
        <v>6.1143434418706205E-2</v>
      </c>
      <c r="AL41" s="34">
        <v>0</v>
      </c>
      <c r="AM41" s="34">
        <v>0.22189056138718466</v>
      </c>
      <c r="AN41" s="39"/>
      <c r="AO41" s="39"/>
      <c r="AP41" s="39"/>
      <c r="AQ41" s="39"/>
      <c r="AR41" s="39"/>
      <c r="AS41" s="39"/>
      <c r="AT41" s="12"/>
    </row>
    <row r="42" spans="2:46" s="10" customFormat="1" x14ac:dyDescent="0.25">
      <c r="B42" s="66" t="s">
        <v>32</v>
      </c>
      <c r="C42" s="43">
        <v>0.86987459787070065</v>
      </c>
      <c r="D42" s="43">
        <v>7.4220950055456827E-2</v>
      </c>
      <c r="E42" s="43">
        <v>2.0348142012895233E-2</v>
      </c>
      <c r="F42" s="43">
        <v>1.4011527474132654E-2</v>
      </c>
      <c r="G42" s="43">
        <v>2.1544782586814686E-2</v>
      </c>
      <c r="H42" s="38"/>
      <c r="I42" s="38"/>
      <c r="J42" s="66" t="s">
        <v>32</v>
      </c>
      <c r="K42" s="36">
        <v>0.87050659732849789</v>
      </c>
      <c r="L42" s="36">
        <v>7.4274874609992714E-2</v>
      </c>
      <c r="M42" s="36">
        <v>2.0362925769945753E-2</v>
      </c>
      <c r="N42" s="36">
        <v>1.40217074216656E-2</v>
      </c>
      <c r="O42" s="36">
        <v>2.0833894869898128E-2</v>
      </c>
      <c r="P42" s="35"/>
      <c r="R42" s="66" t="s">
        <v>32</v>
      </c>
      <c r="S42" s="36" t="s">
        <v>179</v>
      </c>
      <c r="T42" s="36" t="s">
        <v>179</v>
      </c>
      <c r="U42" s="36" t="s">
        <v>179</v>
      </c>
      <c r="V42" s="36" t="s">
        <v>179</v>
      </c>
      <c r="W42" s="36" t="s">
        <v>179</v>
      </c>
      <c r="X42" s="35"/>
      <c r="Z42" s="66" t="s">
        <v>32</v>
      </c>
      <c r="AA42" s="36" t="s">
        <v>179</v>
      </c>
      <c r="AB42" s="36" t="s">
        <v>179</v>
      </c>
      <c r="AC42" s="36" t="s">
        <v>179</v>
      </c>
      <c r="AD42" s="36" t="s">
        <v>179</v>
      </c>
      <c r="AE42" s="36" t="s">
        <v>179</v>
      </c>
      <c r="AH42" s="66" t="s">
        <v>32</v>
      </c>
      <c r="AI42" s="36">
        <v>0</v>
      </c>
      <c r="AJ42" s="36">
        <v>0</v>
      </c>
      <c r="AK42" s="36">
        <v>0</v>
      </c>
      <c r="AL42" s="36">
        <v>0</v>
      </c>
      <c r="AM42" s="36">
        <v>1</v>
      </c>
      <c r="AN42" s="38"/>
      <c r="AO42" s="38"/>
      <c r="AP42" s="38"/>
      <c r="AQ42" s="38"/>
      <c r="AR42" s="38"/>
      <c r="AS42" s="38"/>
      <c r="AT42" s="35"/>
    </row>
    <row r="43" spans="2:46" x14ac:dyDescent="0.25">
      <c r="B43" s="64" t="s">
        <v>33</v>
      </c>
      <c r="C43" s="42">
        <v>0.74580712286962836</v>
      </c>
      <c r="D43" s="42">
        <v>7.5679451743288759E-2</v>
      </c>
      <c r="E43" s="42">
        <v>7.2088195368155014E-2</v>
      </c>
      <c r="F43" s="42">
        <v>3.0268670658755645E-2</v>
      </c>
      <c r="G43" s="42">
        <v>7.6156559360172071E-2</v>
      </c>
      <c r="H43" s="39"/>
      <c r="I43" s="39"/>
      <c r="J43" s="64" t="s">
        <v>33</v>
      </c>
      <c r="K43" s="34">
        <v>0.74580712286962836</v>
      </c>
      <c r="L43" s="34">
        <v>7.5679451743288759E-2</v>
      </c>
      <c r="M43" s="34">
        <v>7.2088195368155014E-2</v>
      </c>
      <c r="N43" s="34">
        <v>3.0268670658755645E-2</v>
      </c>
      <c r="O43" s="34">
        <v>7.6156559360172071E-2</v>
      </c>
      <c r="Q43"/>
      <c r="R43" s="64" t="s">
        <v>33</v>
      </c>
      <c r="S43" s="94" t="s">
        <v>179</v>
      </c>
      <c r="T43" s="94" t="s">
        <v>179</v>
      </c>
      <c r="U43" s="94" t="s">
        <v>179</v>
      </c>
      <c r="V43" s="94" t="s">
        <v>179</v>
      </c>
      <c r="W43" s="94" t="s">
        <v>179</v>
      </c>
      <c r="X43" s="12"/>
      <c r="Z43" s="64" t="s">
        <v>33</v>
      </c>
      <c r="AA43" s="34" t="s">
        <v>179</v>
      </c>
      <c r="AB43" s="34" t="s">
        <v>179</v>
      </c>
      <c r="AC43" s="34" t="s">
        <v>179</v>
      </c>
      <c r="AD43" s="34" t="s">
        <v>179</v>
      </c>
      <c r="AE43" s="34" t="s">
        <v>179</v>
      </c>
      <c r="AH43" s="64" t="s">
        <v>33</v>
      </c>
      <c r="AI43" s="34" t="s">
        <v>179</v>
      </c>
      <c r="AJ43" s="34" t="s">
        <v>179</v>
      </c>
      <c r="AK43" s="34" t="s">
        <v>179</v>
      </c>
      <c r="AL43" s="34" t="s">
        <v>179</v>
      </c>
      <c r="AM43" s="34" t="s">
        <v>179</v>
      </c>
      <c r="AN43" s="39"/>
      <c r="AO43" s="39"/>
      <c r="AP43" s="39"/>
      <c r="AQ43" s="39"/>
      <c r="AR43" s="39"/>
      <c r="AS43" s="39"/>
      <c r="AT43" s="12"/>
    </row>
    <row r="44" spans="2:46" x14ac:dyDescent="0.25">
      <c r="B44" s="66" t="s">
        <v>115</v>
      </c>
      <c r="C44" s="43">
        <v>0.76123026664610893</v>
      </c>
      <c r="D44" s="43">
        <v>0.11732997124687017</v>
      </c>
      <c r="E44" s="43">
        <v>6.4903697919234421E-2</v>
      </c>
      <c r="F44" s="43">
        <v>2.2276754531590785E-2</v>
      </c>
      <c r="G44" s="43">
        <v>3.4259309656195745E-2</v>
      </c>
      <c r="H44" s="39"/>
      <c r="I44" s="39"/>
      <c r="J44" s="66" t="s">
        <v>115</v>
      </c>
      <c r="K44" s="36">
        <v>0.64431573974636802</v>
      </c>
      <c r="L44" s="36">
        <v>0.1775415794355219</v>
      </c>
      <c r="M44" s="36">
        <v>9.6478899809856036E-2</v>
      </c>
      <c r="N44" s="36">
        <v>3.1266388926928589E-2</v>
      </c>
      <c r="O44" s="36">
        <v>5.039739208132548E-2</v>
      </c>
      <c r="Q44"/>
      <c r="R44" s="66" t="s">
        <v>115</v>
      </c>
      <c r="S44" s="36">
        <v>0.91790459929343204</v>
      </c>
      <c r="T44" s="36">
        <v>3.9857837116430733E-2</v>
      </c>
      <c r="U44" s="36">
        <v>1.0797087100239845E-2</v>
      </c>
      <c r="V44" s="36">
        <v>1.548985304793335E-2</v>
      </c>
      <c r="W44" s="36">
        <v>1.5950623441964063E-2</v>
      </c>
      <c r="X44" s="12"/>
      <c r="Z44" s="66" t="s">
        <v>115</v>
      </c>
      <c r="AA44" s="36">
        <v>0.94073755093995293</v>
      </c>
      <c r="AB44" s="36">
        <v>2.3580069695778E-2</v>
      </c>
      <c r="AC44" s="36">
        <v>1.9651826063382685E-2</v>
      </c>
      <c r="AD44" s="36">
        <v>7.3486639754906302E-3</v>
      </c>
      <c r="AE44" s="36">
        <v>8.6818893253957016E-3</v>
      </c>
      <c r="AH44" s="66" t="s">
        <v>115</v>
      </c>
      <c r="AI44" s="36">
        <v>1</v>
      </c>
      <c r="AJ44" s="36">
        <v>0</v>
      </c>
      <c r="AK44" s="36">
        <v>0</v>
      </c>
      <c r="AL44" s="36">
        <v>0</v>
      </c>
      <c r="AM44" s="36">
        <v>0</v>
      </c>
      <c r="AN44" s="39"/>
      <c r="AO44" s="39"/>
      <c r="AP44" s="39"/>
      <c r="AQ44" s="39"/>
      <c r="AR44" s="39"/>
      <c r="AS44" s="39"/>
      <c r="AT44" s="12"/>
    </row>
    <row r="45" spans="2:46" x14ac:dyDescent="0.25">
      <c r="B45" s="64" t="s">
        <v>35</v>
      </c>
      <c r="C45" s="42">
        <v>0.63766290511514812</v>
      </c>
      <c r="D45" s="42">
        <v>9.5367063194095228E-2</v>
      </c>
      <c r="E45" s="42">
        <v>8.1101871403094064E-2</v>
      </c>
      <c r="F45" s="42">
        <v>5.9612531205945944E-2</v>
      </c>
      <c r="G45" s="42">
        <v>0.12625562908171653</v>
      </c>
      <c r="H45" s="39"/>
      <c r="I45" s="39"/>
      <c r="J45" s="64" t="s">
        <v>35</v>
      </c>
      <c r="K45" s="34">
        <v>0.63766290511514812</v>
      </c>
      <c r="L45" s="34">
        <v>9.5367063194095228E-2</v>
      </c>
      <c r="M45" s="34">
        <v>8.1101871403094064E-2</v>
      </c>
      <c r="N45" s="34">
        <v>5.9612531205945944E-2</v>
      </c>
      <c r="O45" s="34">
        <v>0.12625562908171653</v>
      </c>
      <c r="Q45"/>
      <c r="R45" s="64" t="s">
        <v>35</v>
      </c>
      <c r="S45" s="94" t="s">
        <v>179</v>
      </c>
      <c r="T45" s="94" t="s">
        <v>179</v>
      </c>
      <c r="U45" s="94" t="s">
        <v>179</v>
      </c>
      <c r="V45" s="94" t="s">
        <v>179</v>
      </c>
      <c r="W45" s="94" t="s">
        <v>179</v>
      </c>
      <c r="X45" s="12"/>
      <c r="Z45" s="64" t="s">
        <v>35</v>
      </c>
      <c r="AA45" s="34" t="s">
        <v>179</v>
      </c>
      <c r="AB45" s="34" t="s">
        <v>179</v>
      </c>
      <c r="AC45" s="34" t="s">
        <v>179</v>
      </c>
      <c r="AD45" s="34" t="s">
        <v>179</v>
      </c>
      <c r="AE45" s="34" t="s">
        <v>179</v>
      </c>
      <c r="AH45" s="64" t="s">
        <v>35</v>
      </c>
      <c r="AI45" s="34" t="s">
        <v>179</v>
      </c>
      <c r="AJ45" s="34" t="s">
        <v>179</v>
      </c>
      <c r="AK45" s="34" t="s">
        <v>179</v>
      </c>
      <c r="AL45" s="34" t="s">
        <v>179</v>
      </c>
      <c r="AM45" s="34" t="s">
        <v>179</v>
      </c>
      <c r="AN45" s="39"/>
      <c r="AO45" s="39"/>
      <c r="AP45" s="39"/>
      <c r="AQ45" s="39"/>
      <c r="AR45" s="39"/>
      <c r="AS45" s="39"/>
      <c r="AT45" s="12"/>
    </row>
    <row r="46" spans="2:46" x14ac:dyDescent="0.25">
      <c r="B46" s="66" t="s">
        <v>36</v>
      </c>
      <c r="C46" s="43">
        <v>0.87536564095676184</v>
      </c>
      <c r="D46" s="43">
        <v>4.3579973802729641E-2</v>
      </c>
      <c r="E46" s="43">
        <v>2.5073101735908588E-2</v>
      </c>
      <c r="F46" s="43">
        <v>2.6572447658117164E-2</v>
      </c>
      <c r="G46" s="43">
        <v>2.9428017236034262E-2</v>
      </c>
      <c r="H46" s="39"/>
      <c r="I46" s="39"/>
      <c r="J46" s="66" t="s">
        <v>36</v>
      </c>
      <c r="K46" s="36">
        <v>0.8377289187583693</v>
      </c>
      <c r="L46" s="36">
        <v>5.3458822736099254E-2</v>
      </c>
      <c r="M46" s="36">
        <v>6.1752847567219805E-2</v>
      </c>
      <c r="N46" s="36">
        <v>1.6163807296620258E-2</v>
      </c>
      <c r="O46" s="36">
        <v>3.0895603641691336E-2</v>
      </c>
      <c r="Q46"/>
      <c r="R46" s="66" t="s">
        <v>36</v>
      </c>
      <c r="S46" s="36">
        <v>0.88140636142002282</v>
      </c>
      <c r="T46" s="36">
        <v>4.1988565814121574E-2</v>
      </c>
      <c r="U46" s="36">
        <v>1.9164271574644658E-2</v>
      </c>
      <c r="V46" s="36">
        <v>2.8249201046447955E-2</v>
      </c>
      <c r="W46" s="36">
        <v>2.9191600144763054E-2</v>
      </c>
      <c r="X46" s="12"/>
      <c r="Z46" s="66" t="s">
        <v>36</v>
      </c>
      <c r="AA46" s="36" t="s">
        <v>179</v>
      </c>
      <c r="AB46" s="36" t="s">
        <v>179</v>
      </c>
      <c r="AC46" s="36" t="s">
        <v>179</v>
      </c>
      <c r="AD46" s="36" t="s">
        <v>179</v>
      </c>
      <c r="AE46" s="36" t="s">
        <v>179</v>
      </c>
      <c r="AH46" s="66" t="s">
        <v>36</v>
      </c>
      <c r="AI46" s="36" t="s">
        <v>179</v>
      </c>
      <c r="AJ46" s="36" t="s">
        <v>179</v>
      </c>
      <c r="AK46" s="36" t="s">
        <v>179</v>
      </c>
      <c r="AL46" s="36" t="s">
        <v>179</v>
      </c>
      <c r="AM46" s="36" t="s">
        <v>179</v>
      </c>
      <c r="AN46" s="39"/>
      <c r="AO46" s="39"/>
      <c r="AP46" s="39"/>
      <c r="AQ46" s="39"/>
      <c r="AR46" s="39"/>
      <c r="AS46" s="39"/>
      <c r="AT46" s="12"/>
    </row>
    <row r="47" spans="2:46" x14ac:dyDescent="0.25">
      <c r="B47" s="64" t="s">
        <v>177</v>
      </c>
      <c r="C47" s="42">
        <v>0.71769346108941712</v>
      </c>
      <c r="D47" s="42">
        <v>0.11205220322296446</v>
      </c>
      <c r="E47" s="42">
        <v>6.1541048848960632E-2</v>
      </c>
      <c r="F47" s="42">
        <v>9.6872564158609453E-2</v>
      </c>
      <c r="G47" s="42">
        <v>1.1840722680048297E-2</v>
      </c>
      <c r="H47" s="39"/>
      <c r="I47" s="39"/>
      <c r="J47" s="64" t="s">
        <v>177</v>
      </c>
      <c r="K47" s="34">
        <v>0.32446764167774539</v>
      </c>
      <c r="L47" s="34">
        <v>0.2488001509394317</v>
      </c>
      <c r="M47" s="34">
        <v>0.26740885273769777</v>
      </c>
      <c r="N47" s="34">
        <v>6.4759219581545888E-2</v>
      </c>
      <c r="O47" s="34">
        <v>9.4564135063579177E-2</v>
      </c>
      <c r="Q47"/>
      <c r="R47" s="64" t="s">
        <v>177</v>
      </c>
      <c r="S47" s="94">
        <v>0.71871667749811408</v>
      </c>
      <c r="T47" s="94">
        <v>0.11169637017798735</v>
      </c>
      <c r="U47" s="94">
        <v>6.1005358401989208E-2</v>
      </c>
      <c r="V47" s="94">
        <v>9.6956126578693069E-2</v>
      </c>
      <c r="W47" s="94">
        <v>1.1625467343216437E-2</v>
      </c>
      <c r="X47" s="12"/>
      <c r="Z47" s="64" t="s">
        <v>177</v>
      </c>
      <c r="AA47" s="34" t="s">
        <v>179</v>
      </c>
      <c r="AB47" s="34" t="s">
        <v>179</v>
      </c>
      <c r="AC47" s="34" t="s">
        <v>179</v>
      </c>
      <c r="AD47" s="34" t="s">
        <v>179</v>
      </c>
      <c r="AE47" s="34" t="s">
        <v>179</v>
      </c>
      <c r="AH47" s="79" t="s">
        <v>177</v>
      </c>
      <c r="AI47" s="34" t="s">
        <v>179</v>
      </c>
      <c r="AJ47" s="34" t="s">
        <v>179</v>
      </c>
      <c r="AK47" s="34" t="s">
        <v>179</v>
      </c>
      <c r="AL47" s="34" t="s">
        <v>179</v>
      </c>
      <c r="AM47" s="34" t="s">
        <v>179</v>
      </c>
      <c r="AN47" s="39"/>
      <c r="AO47" s="39"/>
      <c r="AP47" s="39"/>
      <c r="AQ47" s="39"/>
      <c r="AR47" s="39"/>
      <c r="AS47" s="39"/>
      <c r="AT47" s="12"/>
    </row>
    <row r="48" spans="2:46" x14ac:dyDescent="0.25">
      <c r="B48" s="40" t="s">
        <v>38</v>
      </c>
      <c r="C48" s="40">
        <v>0.81388014559334132</v>
      </c>
      <c r="D48" s="40">
        <v>5.8140721758281638E-2</v>
      </c>
      <c r="E48" s="40">
        <v>3.388134839067429E-2</v>
      </c>
      <c r="F48" s="40">
        <v>4.5907596240129522E-2</v>
      </c>
      <c r="G48" s="40">
        <v>4.8190188017573361E-2</v>
      </c>
      <c r="H48" s="39"/>
      <c r="I48" s="39"/>
      <c r="J48" s="40" t="s">
        <v>38</v>
      </c>
      <c r="K48" s="40">
        <v>0.78428214831365384</v>
      </c>
      <c r="L48" s="40">
        <v>6.3568268034979836E-2</v>
      </c>
      <c r="M48" s="40">
        <v>3.8281976035209067E-2</v>
      </c>
      <c r="N48" s="40">
        <v>1.8661371188641307E-2</v>
      </c>
      <c r="O48" s="40">
        <v>9.5206236427515994E-2</v>
      </c>
      <c r="Q48"/>
      <c r="R48" s="40" t="s">
        <v>38</v>
      </c>
      <c r="S48" s="40">
        <v>0.8173565754180625</v>
      </c>
      <c r="T48" s="40">
        <v>5.945989768481931E-2</v>
      </c>
      <c r="U48" s="40">
        <v>3.2922143339700047E-2</v>
      </c>
      <c r="V48" s="40">
        <v>7.4040185060054706E-2</v>
      </c>
      <c r="W48" s="40">
        <v>1.6221198497363538E-2</v>
      </c>
      <c r="X48" s="12"/>
      <c r="Z48" s="40" t="s">
        <v>38</v>
      </c>
      <c r="AA48" s="40">
        <v>0.95628208666016201</v>
      </c>
      <c r="AB48" s="40">
        <v>1.0883378985586889E-2</v>
      </c>
      <c r="AC48" s="40">
        <v>1.0119500792659898E-2</v>
      </c>
      <c r="AD48" s="40">
        <v>6.7269503108943656E-3</v>
      </c>
      <c r="AE48" s="40">
        <v>1.598808325069688E-2</v>
      </c>
      <c r="AH48" s="40" t="s">
        <v>38</v>
      </c>
      <c r="AI48" s="40">
        <v>0.92398035740698781</v>
      </c>
      <c r="AJ48" s="40">
        <v>3.0301776020397336E-2</v>
      </c>
      <c r="AK48" s="40">
        <v>2.2162566886337307E-2</v>
      </c>
      <c r="AL48" s="40">
        <v>1.3373616966103232E-2</v>
      </c>
      <c r="AM48" s="40">
        <v>1.018168272017431E-2</v>
      </c>
      <c r="AN48" s="39"/>
      <c r="AO48" s="39"/>
      <c r="AP48" s="39"/>
      <c r="AQ48" s="39"/>
      <c r="AR48" s="39"/>
      <c r="AS48" s="39"/>
      <c r="AT48" s="12"/>
    </row>
    <row r="49" spans="2:46" x14ac:dyDescent="0.25">
      <c r="D49" s="39"/>
      <c r="E49" s="39"/>
      <c r="F49" s="39"/>
      <c r="G49" s="39"/>
      <c r="H49" s="39"/>
      <c r="I49" s="39"/>
      <c r="J49" s="39"/>
      <c r="M49" s="39"/>
      <c r="N49" s="39"/>
      <c r="O49" s="39"/>
      <c r="P49" s="39"/>
      <c r="Q49" s="39"/>
      <c r="R49" s="39"/>
      <c r="U49" s="39"/>
      <c r="V49" s="39"/>
      <c r="W49" s="39"/>
      <c r="X49" s="39"/>
      <c r="Y49" s="39"/>
      <c r="Z49" s="39"/>
      <c r="AC49" s="39"/>
      <c r="AD49" s="39"/>
      <c r="AE49" s="39"/>
      <c r="AF49" s="39"/>
      <c r="AG49" s="39"/>
      <c r="AN49" s="39"/>
      <c r="AO49" s="39"/>
      <c r="AP49" s="39"/>
      <c r="AQ49" s="39"/>
      <c r="AR49" s="39"/>
      <c r="AS49" s="39"/>
      <c r="AT49" s="12"/>
    </row>
    <row r="50" spans="2:46" x14ac:dyDescent="0.25">
      <c r="B50" t="s">
        <v>117</v>
      </c>
      <c r="D50" s="39"/>
      <c r="E50" s="39"/>
      <c r="F50" s="39"/>
      <c r="G50" s="39"/>
      <c r="H50" s="39"/>
      <c r="I50" s="39"/>
      <c r="J50" s="39"/>
      <c r="M50" s="39"/>
      <c r="N50" s="39"/>
      <c r="O50" s="39"/>
      <c r="P50" s="39"/>
      <c r="Q50" s="39"/>
      <c r="R50" s="39"/>
      <c r="U50" s="39"/>
      <c r="V50" s="39"/>
      <c r="W50" s="39"/>
      <c r="X50" s="39"/>
      <c r="Y50" s="39"/>
      <c r="Z50" s="39"/>
      <c r="AC50" s="39"/>
      <c r="AD50" s="39"/>
      <c r="AE50" s="39"/>
      <c r="AF50" s="39"/>
      <c r="AG50" s="39"/>
      <c r="AN50" s="39"/>
      <c r="AO50" s="39"/>
      <c r="AP50" s="39"/>
      <c r="AQ50" s="39"/>
      <c r="AR50" s="39"/>
      <c r="AS50" s="39"/>
      <c r="AT50" s="12"/>
    </row>
  </sheetData>
  <sortState ref="AH13:AM47">
    <sortCondition ref="AH12"/>
  </sortState>
  <mergeCells count="5">
    <mergeCell ref="C10:G10"/>
    <mergeCell ref="K10:O10"/>
    <mergeCell ref="S10:W10"/>
    <mergeCell ref="AA10:AE10"/>
    <mergeCell ref="AI10:AM1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40"/>
  <sheetViews>
    <sheetView workbookViewId="0">
      <selection activeCell="K3" sqref="K3:K39"/>
    </sheetView>
  </sheetViews>
  <sheetFormatPr baseColWidth="10" defaultRowHeight="15" x14ac:dyDescent="0.25"/>
  <cols>
    <col min="1" max="1" width="23.7109375" bestFit="1" customWidth="1"/>
    <col min="2" max="2" width="11" customWidth="1"/>
    <col min="3" max="3" width="11.28515625" customWidth="1"/>
    <col min="4" max="4" width="15.5703125" customWidth="1"/>
    <col min="5" max="5" width="15.85546875" customWidth="1"/>
    <col min="6" max="6" width="14" customWidth="1"/>
    <col min="7" max="7" width="14.7109375" customWidth="1"/>
    <col min="8" max="8" width="9.28515625" bestFit="1" customWidth="1"/>
    <col min="9" max="9" width="5.5703125" bestFit="1" customWidth="1"/>
    <col min="10" max="10" width="7.85546875" bestFit="1" customWidth="1"/>
    <col min="11" max="11" width="10.28515625" bestFit="1" customWidth="1"/>
    <col min="12" max="12" width="8.42578125" bestFit="1" customWidth="1"/>
    <col min="13" max="13" width="11.85546875" bestFit="1" customWidth="1"/>
    <col min="14" max="14" width="15.140625" bestFit="1" customWidth="1"/>
    <col min="15" max="15" width="5.85546875" bestFit="1" customWidth="1"/>
    <col min="16" max="16" width="5.5703125" bestFit="1" customWidth="1"/>
    <col min="17" max="17" width="13" bestFit="1" customWidth="1"/>
    <col min="18" max="18" width="6.140625" bestFit="1" customWidth="1"/>
    <col min="19" max="19" width="11.85546875" bestFit="1" customWidth="1"/>
  </cols>
  <sheetData>
    <row r="1" spans="1:19" x14ac:dyDescent="0.25">
      <c r="A1" s="1" t="s">
        <v>63</v>
      </c>
      <c r="B1" s="1" t="s">
        <v>39</v>
      </c>
    </row>
    <row r="2" spans="1:19" x14ac:dyDescent="0.25">
      <c r="A2" s="1" t="s">
        <v>0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57</v>
      </c>
      <c r="J2" t="s">
        <v>58</v>
      </c>
      <c r="K2" t="s">
        <v>47</v>
      </c>
      <c r="L2" t="s">
        <v>48</v>
      </c>
      <c r="M2" t="s">
        <v>49</v>
      </c>
      <c r="N2" t="s">
        <v>59</v>
      </c>
      <c r="O2" t="s">
        <v>60</v>
      </c>
      <c r="P2" t="s">
        <v>61</v>
      </c>
      <c r="Q2" t="s">
        <v>62</v>
      </c>
      <c r="R2" t="s">
        <v>50</v>
      </c>
      <c r="S2" t="s">
        <v>38</v>
      </c>
    </row>
    <row r="3" spans="1:19" x14ac:dyDescent="0.25">
      <c r="A3" s="2" t="s">
        <v>1</v>
      </c>
      <c r="B3" s="3"/>
      <c r="C3" s="3"/>
      <c r="D3" s="3">
        <v>1</v>
      </c>
      <c r="E3" s="3">
        <v>1</v>
      </c>
      <c r="F3" s="3">
        <v>1</v>
      </c>
      <c r="G3" s="3"/>
      <c r="H3" s="3">
        <v>2</v>
      </c>
      <c r="I3" s="3">
        <v>1</v>
      </c>
      <c r="J3" s="3">
        <v>1</v>
      </c>
      <c r="K3" s="3">
        <v>1</v>
      </c>
      <c r="L3" s="3">
        <v>1</v>
      </c>
      <c r="M3" s="3">
        <v>2</v>
      </c>
      <c r="N3" s="3">
        <v>1</v>
      </c>
      <c r="O3" s="3">
        <v>2</v>
      </c>
      <c r="P3" s="3"/>
      <c r="Q3" s="3"/>
      <c r="R3" s="3"/>
      <c r="S3" s="3">
        <v>14</v>
      </c>
    </row>
    <row r="4" spans="1:19" x14ac:dyDescent="0.25">
      <c r="A4" s="2" t="s">
        <v>2</v>
      </c>
      <c r="B4" s="3"/>
      <c r="C4" s="3"/>
      <c r="D4" s="3">
        <v>1</v>
      </c>
      <c r="E4" s="3"/>
      <c r="F4" s="3"/>
      <c r="G4" s="3"/>
      <c r="H4" s="3"/>
      <c r="I4" s="3">
        <v>1</v>
      </c>
      <c r="J4" s="3"/>
      <c r="K4" s="3">
        <v>2</v>
      </c>
      <c r="L4" s="3">
        <v>1</v>
      </c>
      <c r="M4" s="3"/>
      <c r="N4" s="3"/>
      <c r="O4" s="3"/>
      <c r="P4" s="3"/>
      <c r="Q4" s="3"/>
      <c r="R4" s="3">
        <v>1</v>
      </c>
      <c r="S4" s="3">
        <v>6</v>
      </c>
    </row>
    <row r="5" spans="1:19" x14ac:dyDescent="0.25">
      <c r="A5" s="2" t="s">
        <v>3</v>
      </c>
      <c r="B5" s="3"/>
      <c r="C5" s="3"/>
      <c r="D5" s="3"/>
      <c r="E5" s="3">
        <v>2</v>
      </c>
      <c r="F5" s="3"/>
      <c r="G5" s="3">
        <v>1</v>
      </c>
      <c r="H5" s="3"/>
      <c r="I5" s="3"/>
      <c r="J5" s="3"/>
      <c r="K5" s="3">
        <v>2</v>
      </c>
      <c r="L5" s="3"/>
      <c r="M5" s="3"/>
      <c r="N5" s="3"/>
      <c r="O5" s="3"/>
      <c r="P5" s="3">
        <v>1</v>
      </c>
      <c r="Q5" s="3"/>
      <c r="R5" s="3"/>
      <c r="S5" s="3">
        <v>6</v>
      </c>
    </row>
    <row r="6" spans="1:19" x14ac:dyDescent="0.25">
      <c r="A6" s="2" t="s">
        <v>4</v>
      </c>
      <c r="B6" s="3"/>
      <c r="C6" s="3"/>
      <c r="D6" s="3"/>
      <c r="E6" s="3"/>
      <c r="F6" s="3"/>
      <c r="G6" s="3"/>
      <c r="H6" s="3">
        <v>5</v>
      </c>
      <c r="I6" s="3"/>
      <c r="J6" s="3"/>
      <c r="K6" s="3"/>
      <c r="L6" s="3"/>
      <c r="M6" s="3"/>
      <c r="N6" s="3"/>
      <c r="O6" s="3"/>
      <c r="P6" s="3"/>
      <c r="Q6" s="3"/>
      <c r="R6" s="3"/>
      <c r="S6" s="3">
        <v>5</v>
      </c>
    </row>
    <row r="7" spans="1:19" x14ac:dyDescent="0.25">
      <c r="A7" s="2" t="s">
        <v>5</v>
      </c>
      <c r="B7" s="3"/>
      <c r="C7" s="3"/>
      <c r="D7" s="3">
        <v>1</v>
      </c>
      <c r="E7" s="3"/>
      <c r="F7" s="3"/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>
        <v>2</v>
      </c>
    </row>
    <row r="8" spans="1:19" x14ac:dyDescent="0.25">
      <c r="A8" s="2" t="s">
        <v>6</v>
      </c>
      <c r="B8" s="3">
        <v>1</v>
      </c>
      <c r="C8" s="3">
        <v>1</v>
      </c>
      <c r="D8" s="3">
        <v>1</v>
      </c>
      <c r="E8" s="3"/>
      <c r="F8" s="3">
        <v>1</v>
      </c>
      <c r="G8" s="3"/>
      <c r="H8" s="3">
        <v>1</v>
      </c>
      <c r="I8" s="3"/>
      <c r="J8" s="3"/>
      <c r="K8" s="3">
        <v>6</v>
      </c>
      <c r="L8" s="3">
        <v>1</v>
      </c>
      <c r="M8" s="3"/>
      <c r="N8" s="3"/>
      <c r="O8" s="3"/>
      <c r="P8" s="3"/>
      <c r="Q8" s="3"/>
      <c r="R8" s="3">
        <v>1</v>
      </c>
      <c r="S8" s="3">
        <v>13</v>
      </c>
    </row>
    <row r="9" spans="1:19" x14ac:dyDescent="0.25">
      <c r="A9" s="2" t="s">
        <v>7</v>
      </c>
      <c r="B9" s="3"/>
      <c r="C9" s="3"/>
      <c r="D9" s="3"/>
      <c r="E9" s="3"/>
      <c r="F9" s="3"/>
      <c r="G9" s="3"/>
      <c r="H9" s="3"/>
      <c r="I9" s="3">
        <v>2</v>
      </c>
      <c r="J9" s="3"/>
      <c r="K9" s="3">
        <v>2</v>
      </c>
      <c r="L9" s="3"/>
      <c r="M9" s="3"/>
      <c r="N9" s="3"/>
      <c r="O9" s="3"/>
      <c r="P9" s="3"/>
      <c r="Q9" s="3"/>
      <c r="R9" s="3"/>
      <c r="S9" s="3">
        <v>4</v>
      </c>
    </row>
    <row r="10" spans="1:19" x14ac:dyDescent="0.25">
      <c r="A10" s="2" t="s">
        <v>8</v>
      </c>
      <c r="B10" s="3"/>
      <c r="C10" s="3"/>
      <c r="D10" s="3">
        <v>3</v>
      </c>
      <c r="E10" s="3">
        <v>1</v>
      </c>
      <c r="F10" s="3">
        <v>1</v>
      </c>
      <c r="G10" s="3"/>
      <c r="H10" s="3"/>
      <c r="I10" s="3">
        <v>4</v>
      </c>
      <c r="J10" s="3"/>
      <c r="K10" s="3">
        <v>2</v>
      </c>
      <c r="L10" s="3">
        <v>1</v>
      </c>
      <c r="M10" s="3"/>
      <c r="N10" s="3"/>
      <c r="O10" s="3"/>
      <c r="P10" s="3">
        <v>1</v>
      </c>
      <c r="Q10" s="3"/>
      <c r="R10" s="3"/>
      <c r="S10" s="3">
        <v>13</v>
      </c>
    </row>
    <row r="11" spans="1:19" x14ac:dyDescent="0.25">
      <c r="A11" s="2" t="s">
        <v>9</v>
      </c>
      <c r="B11" s="3"/>
      <c r="C11" s="3">
        <v>1</v>
      </c>
      <c r="D11" s="3">
        <v>1</v>
      </c>
      <c r="E11" s="3"/>
      <c r="F11" s="3">
        <v>1</v>
      </c>
      <c r="G11" s="3">
        <v>1</v>
      </c>
      <c r="H11" s="3"/>
      <c r="I11" s="3">
        <v>1</v>
      </c>
      <c r="J11" s="3"/>
      <c r="K11" s="3">
        <v>1</v>
      </c>
      <c r="L11" s="3">
        <v>1</v>
      </c>
      <c r="M11" s="3">
        <v>1</v>
      </c>
      <c r="N11" s="3"/>
      <c r="O11" s="3"/>
      <c r="P11" s="3"/>
      <c r="Q11" s="3"/>
      <c r="R11" s="3">
        <v>1</v>
      </c>
      <c r="S11" s="3">
        <v>9</v>
      </c>
    </row>
    <row r="12" spans="1:19" x14ac:dyDescent="0.25">
      <c r="A12" s="2" t="s">
        <v>10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/>
      <c r="H12" s="3"/>
      <c r="I12" s="3">
        <v>1</v>
      </c>
      <c r="J12" s="3"/>
      <c r="K12" s="3">
        <v>6</v>
      </c>
      <c r="L12" s="3">
        <v>1</v>
      </c>
      <c r="M12" s="3">
        <v>2</v>
      </c>
      <c r="N12" s="3">
        <v>3</v>
      </c>
      <c r="O12" s="3">
        <v>1</v>
      </c>
      <c r="P12" s="3">
        <v>1</v>
      </c>
      <c r="Q12" s="3"/>
      <c r="R12" s="3">
        <v>1</v>
      </c>
      <c r="S12" s="3">
        <v>21</v>
      </c>
    </row>
    <row r="13" spans="1:19" x14ac:dyDescent="0.25">
      <c r="A13" s="2" t="s">
        <v>11</v>
      </c>
      <c r="B13" s="3"/>
      <c r="C13" s="3">
        <v>1</v>
      </c>
      <c r="D13" s="3">
        <v>2</v>
      </c>
      <c r="E13" s="3">
        <v>1</v>
      </c>
      <c r="F13" s="3">
        <v>1</v>
      </c>
      <c r="G13" s="3"/>
      <c r="H13" s="3"/>
      <c r="I13" s="3">
        <v>2</v>
      </c>
      <c r="J13" s="3"/>
      <c r="K13" s="3">
        <v>3</v>
      </c>
      <c r="L13" s="3">
        <v>1</v>
      </c>
      <c r="M13" s="3">
        <v>2</v>
      </c>
      <c r="N13" s="3">
        <v>1</v>
      </c>
      <c r="O13" s="3"/>
      <c r="P13" s="3">
        <v>3</v>
      </c>
      <c r="Q13" s="3"/>
      <c r="R13" s="3">
        <v>1</v>
      </c>
      <c r="S13" s="3">
        <v>18</v>
      </c>
    </row>
    <row r="14" spans="1:19" x14ac:dyDescent="0.25">
      <c r="A14" s="2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>
        <v>1</v>
      </c>
    </row>
    <row r="15" spans="1:19" x14ac:dyDescent="0.25">
      <c r="A15" s="2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>
        <v>1</v>
      </c>
    </row>
    <row r="16" spans="1:19" x14ac:dyDescent="0.25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>
        <v>1</v>
      </c>
    </row>
    <row r="17" spans="1:19" x14ac:dyDescent="0.25">
      <c r="A17" s="2" t="s">
        <v>15</v>
      </c>
      <c r="B17" s="3"/>
      <c r="C17" s="3">
        <v>1</v>
      </c>
      <c r="D17" s="3">
        <v>2</v>
      </c>
      <c r="E17" s="3">
        <v>1</v>
      </c>
      <c r="F17" s="3">
        <v>1</v>
      </c>
      <c r="G17" s="3">
        <v>2</v>
      </c>
      <c r="H17" s="3">
        <v>4</v>
      </c>
      <c r="I17" s="3">
        <v>2</v>
      </c>
      <c r="J17" s="3">
        <v>1</v>
      </c>
      <c r="K17" s="3">
        <v>9</v>
      </c>
      <c r="L17" s="3">
        <v>2</v>
      </c>
      <c r="M17" s="3">
        <v>5</v>
      </c>
      <c r="N17" s="3">
        <v>1</v>
      </c>
      <c r="O17" s="3">
        <v>2</v>
      </c>
      <c r="P17" s="3">
        <v>1</v>
      </c>
      <c r="Q17" s="3">
        <v>1</v>
      </c>
      <c r="R17" s="3">
        <v>4</v>
      </c>
      <c r="S17" s="3">
        <v>39</v>
      </c>
    </row>
    <row r="18" spans="1:19" x14ac:dyDescent="0.25">
      <c r="A18" s="2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/>
      <c r="R18" s="3"/>
      <c r="S18" s="3">
        <v>1</v>
      </c>
    </row>
    <row r="19" spans="1:19" x14ac:dyDescent="0.25">
      <c r="A19" s="2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/>
      <c r="Q19" s="3"/>
      <c r="R19" s="3"/>
      <c r="S19" s="3">
        <v>1</v>
      </c>
    </row>
    <row r="20" spans="1:19" x14ac:dyDescent="0.25">
      <c r="A20" s="2" t="s">
        <v>18</v>
      </c>
      <c r="B20" s="3"/>
      <c r="C20" s="3">
        <v>1</v>
      </c>
      <c r="D20" s="3"/>
      <c r="E20" s="3"/>
      <c r="F20" s="3"/>
      <c r="G20" s="3"/>
      <c r="H20" s="3"/>
      <c r="I20" s="3">
        <v>1</v>
      </c>
      <c r="J20" s="3"/>
      <c r="K20" s="3">
        <v>3</v>
      </c>
      <c r="L20" s="3">
        <v>1</v>
      </c>
      <c r="M20" s="3"/>
      <c r="N20" s="3"/>
      <c r="O20" s="3"/>
      <c r="P20" s="3"/>
      <c r="Q20" s="3"/>
      <c r="R20" s="3">
        <v>1</v>
      </c>
      <c r="S20" s="3">
        <v>7</v>
      </c>
    </row>
    <row r="21" spans="1:19" x14ac:dyDescent="0.25">
      <c r="A21" s="2" t="s">
        <v>19</v>
      </c>
      <c r="B21" s="3"/>
      <c r="C21" s="3"/>
      <c r="D21" s="3"/>
      <c r="E21" s="3"/>
      <c r="F21" s="3"/>
      <c r="G21" s="3"/>
      <c r="H21" s="3">
        <v>1</v>
      </c>
      <c r="I21" s="3"/>
      <c r="J21" s="3"/>
      <c r="K21" s="3"/>
      <c r="L21" s="3"/>
      <c r="M21" s="3">
        <v>2</v>
      </c>
      <c r="N21" s="3"/>
      <c r="O21" s="3"/>
      <c r="P21" s="3"/>
      <c r="Q21" s="3"/>
      <c r="R21" s="3"/>
      <c r="S21" s="3">
        <v>3</v>
      </c>
    </row>
    <row r="22" spans="1:19" x14ac:dyDescent="0.25">
      <c r="A22" s="2" t="s">
        <v>20</v>
      </c>
      <c r="B22" s="3"/>
      <c r="C22" s="3"/>
      <c r="D22" s="3"/>
      <c r="E22" s="3"/>
      <c r="F22" s="3">
        <v>2</v>
      </c>
      <c r="G22" s="3"/>
      <c r="H22" s="3"/>
      <c r="I22" s="3"/>
      <c r="J22" s="3"/>
      <c r="K22" s="3"/>
      <c r="L22" s="3"/>
      <c r="M22" s="3">
        <v>1</v>
      </c>
      <c r="N22" s="3"/>
      <c r="O22" s="3"/>
      <c r="P22" s="3"/>
      <c r="Q22" s="3"/>
      <c r="R22" s="3"/>
      <c r="S22" s="3">
        <v>3</v>
      </c>
    </row>
    <row r="23" spans="1:19" x14ac:dyDescent="0.25">
      <c r="A23" s="2" t="s">
        <v>21</v>
      </c>
      <c r="B23" s="3">
        <v>1</v>
      </c>
      <c r="C23" s="3"/>
      <c r="D23" s="3"/>
      <c r="E23" s="3"/>
      <c r="F23" s="3">
        <v>3</v>
      </c>
      <c r="G23" s="3"/>
      <c r="H23" s="3">
        <v>6</v>
      </c>
      <c r="I23" s="3">
        <v>1</v>
      </c>
      <c r="J23" s="3">
        <v>2</v>
      </c>
      <c r="K23" s="3"/>
      <c r="L23" s="3"/>
      <c r="M23" s="3">
        <v>3</v>
      </c>
      <c r="N23" s="3">
        <v>5</v>
      </c>
      <c r="O23" s="3"/>
      <c r="P23" s="3"/>
      <c r="Q23" s="3"/>
      <c r="R23" s="3"/>
      <c r="S23" s="3">
        <v>21</v>
      </c>
    </row>
    <row r="24" spans="1:19" x14ac:dyDescent="0.2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>
        <v>1</v>
      </c>
      <c r="L24" s="3"/>
      <c r="M24" s="3"/>
      <c r="N24" s="3"/>
      <c r="O24" s="3"/>
      <c r="P24" s="3"/>
      <c r="Q24" s="3"/>
      <c r="R24" s="3"/>
      <c r="S24" s="3">
        <v>1</v>
      </c>
    </row>
    <row r="25" spans="1:19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>
        <v>1</v>
      </c>
      <c r="L25" s="3"/>
      <c r="M25" s="3"/>
      <c r="N25" s="3"/>
      <c r="O25" s="3"/>
      <c r="P25" s="3"/>
      <c r="Q25" s="3"/>
      <c r="R25" s="3"/>
      <c r="S25" s="3">
        <v>1</v>
      </c>
    </row>
    <row r="26" spans="1:19" x14ac:dyDescent="0.25">
      <c r="A26" s="2" t="s">
        <v>24</v>
      </c>
      <c r="B26" s="3">
        <v>1</v>
      </c>
      <c r="C26" s="3"/>
      <c r="D26" s="3">
        <v>1</v>
      </c>
      <c r="E26" s="3">
        <v>1</v>
      </c>
      <c r="F26" s="3">
        <v>1</v>
      </c>
      <c r="G26" s="3"/>
      <c r="H26" s="3">
        <v>2</v>
      </c>
      <c r="I26" s="3">
        <v>1</v>
      </c>
      <c r="J26" s="3"/>
      <c r="K26" s="3">
        <v>4</v>
      </c>
      <c r="L26" s="3">
        <v>1</v>
      </c>
      <c r="M26" s="3">
        <v>1</v>
      </c>
      <c r="N26" s="3"/>
      <c r="O26" s="3"/>
      <c r="P26" s="3"/>
      <c r="Q26" s="3"/>
      <c r="R26" s="3">
        <v>1</v>
      </c>
      <c r="S26" s="3">
        <v>14</v>
      </c>
    </row>
    <row r="27" spans="1:19" x14ac:dyDescent="0.25">
      <c r="A27" s="2" t="s">
        <v>25</v>
      </c>
      <c r="B27" s="3"/>
      <c r="C27" s="3"/>
      <c r="D27" s="3">
        <v>1</v>
      </c>
      <c r="E27" s="3"/>
      <c r="F27" s="3"/>
      <c r="G27" s="3"/>
      <c r="H27" s="3"/>
      <c r="I27" s="3">
        <v>1</v>
      </c>
      <c r="J27" s="3"/>
      <c r="K27" s="3">
        <v>1</v>
      </c>
      <c r="L27" s="3"/>
      <c r="M27" s="3"/>
      <c r="N27" s="3"/>
      <c r="O27" s="3"/>
      <c r="P27" s="3"/>
      <c r="Q27" s="3"/>
      <c r="R27" s="3"/>
      <c r="S27" s="3">
        <v>3</v>
      </c>
    </row>
    <row r="28" spans="1:19" x14ac:dyDescent="0.25">
      <c r="A28" s="2" t="s">
        <v>26</v>
      </c>
      <c r="B28" s="3"/>
      <c r="C28" s="3">
        <v>3</v>
      </c>
      <c r="D28" s="3"/>
      <c r="E28" s="3"/>
      <c r="F28" s="3"/>
      <c r="G28" s="3"/>
      <c r="H28" s="3">
        <v>6</v>
      </c>
      <c r="I28" s="3"/>
      <c r="J28" s="3">
        <v>1</v>
      </c>
      <c r="K28" s="3">
        <v>1</v>
      </c>
      <c r="L28" s="3"/>
      <c r="M28" s="3">
        <v>3</v>
      </c>
      <c r="N28" s="3">
        <v>4</v>
      </c>
      <c r="O28" s="3"/>
      <c r="P28" s="3">
        <v>1</v>
      </c>
      <c r="Q28" s="3"/>
      <c r="R28" s="3"/>
      <c r="S28" s="3">
        <v>19</v>
      </c>
    </row>
    <row r="29" spans="1:19" x14ac:dyDescent="0.25">
      <c r="A29" s="2" t="s">
        <v>27</v>
      </c>
      <c r="B29" s="3">
        <v>2</v>
      </c>
      <c r="C29" s="3"/>
      <c r="D29" s="3">
        <v>1</v>
      </c>
      <c r="E29" s="3"/>
      <c r="F29" s="3">
        <v>1</v>
      </c>
      <c r="G29" s="3">
        <v>1</v>
      </c>
      <c r="H29" s="3">
        <v>1</v>
      </c>
      <c r="I29" s="3">
        <v>2</v>
      </c>
      <c r="J29" s="3"/>
      <c r="K29" s="3">
        <v>2</v>
      </c>
      <c r="L29" s="3">
        <v>1</v>
      </c>
      <c r="M29" s="3">
        <v>1</v>
      </c>
      <c r="N29" s="3"/>
      <c r="O29" s="3"/>
      <c r="P29" s="3"/>
      <c r="Q29" s="3"/>
      <c r="R29" s="3">
        <v>1</v>
      </c>
      <c r="S29" s="3">
        <v>13</v>
      </c>
    </row>
    <row r="30" spans="1:19" x14ac:dyDescent="0.25">
      <c r="A30" s="2" t="s">
        <v>28</v>
      </c>
      <c r="B30" s="3"/>
      <c r="C30" s="3"/>
      <c r="D30" s="3">
        <v>1</v>
      </c>
      <c r="E30" s="3"/>
      <c r="F30" s="3"/>
      <c r="G30" s="3"/>
      <c r="H30" s="3"/>
      <c r="I30" s="3">
        <v>1</v>
      </c>
      <c r="J30" s="3"/>
      <c r="K30" s="3">
        <v>2</v>
      </c>
      <c r="L30" s="3">
        <v>1</v>
      </c>
      <c r="M30" s="3">
        <v>1</v>
      </c>
      <c r="N30" s="3"/>
      <c r="O30" s="3"/>
      <c r="P30" s="3"/>
      <c r="Q30" s="3"/>
      <c r="R30" s="3"/>
      <c r="S30" s="3">
        <v>6</v>
      </c>
    </row>
    <row r="31" spans="1:19" x14ac:dyDescent="0.2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>
        <v>1</v>
      </c>
      <c r="L31" s="3"/>
      <c r="M31" s="3"/>
      <c r="N31" s="3"/>
      <c r="O31" s="3">
        <v>3</v>
      </c>
      <c r="P31" s="3"/>
      <c r="Q31" s="3"/>
      <c r="R31" s="3"/>
      <c r="S31" s="3">
        <v>4</v>
      </c>
    </row>
    <row r="32" spans="1:19" x14ac:dyDescent="0.25">
      <c r="A32" s="2" t="s">
        <v>30</v>
      </c>
      <c r="B32" s="3">
        <v>2</v>
      </c>
      <c r="C32" s="3"/>
      <c r="D32" s="3">
        <v>1</v>
      </c>
      <c r="E32" s="3">
        <v>2</v>
      </c>
      <c r="F32" s="3">
        <v>1</v>
      </c>
      <c r="G32" s="3"/>
      <c r="H32" s="3"/>
      <c r="I32" s="3">
        <v>1</v>
      </c>
      <c r="J32" s="3"/>
      <c r="K32" s="3">
        <v>2</v>
      </c>
      <c r="L32" s="3"/>
      <c r="M32" s="3">
        <v>3</v>
      </c>
      <c r="N32" s="3">
        <v>2</v>
      </c>
      <c r="O32" s="3">
        <v>1</v>
      </c>
      <c r="P32" s="3"/>
      <c r="Q32" s="3"/>
      <c r="R32" s="3"/>
      <c r="S32" s="3">
        <v>15</v>
      </c>
    </row>
    <row r="33" spans="1:19" x14ac:dyDescent="0.25">
      <c r="A33" s="2" t="s">
        <v>31</v>
      </c>
      <c r="B33" s="3">
        <v>1</v>
      </c>
      <c r="C33" s="3">
        <v>1</v>
      </c>
      <c r="D33" s="3"/>
      <c r="E33" s="3">
        <v>2</v>
      </c>
      <c r="F33" s="3"/>
      <c r="G33" s="3"/>
      <c r="H33" s="3"/>
      <c r="I33" s="3"/>
      <c r="J33" s="3"/>
      <c r="K33" s="3"/>
      <c r="L33" s="3">
        <v>1</v>
      </c>
      <c r="M33" s="3"/>
      <c r="N33" s="3"/>
      <c r="O33" s="3"/>
      <c r="P33" s="3">
        <v>4</v>
      </c>
      <c r="Q33" s="3">
        <v>1</v>
      </c>
      <c r="R33" s="3">
        <v>1</v>
      </c>
      <c r="S33" s="3">
        <v>11</v>
      </c>
    </row>
    <row r="34" spans="1:19" x14ac:dyDescent="0.25">
      <c r="A34" s="2" t="s">
        <v>32</v>
      </c>
      <c r="B34" s="3"/>
      <c r="C34" s="3">
        <v>1</v>
      </c>
      <c r="D34" s="3">
        <v>2</v>
      </c>
      <c r="E34" s="3"/>
      <c r="F34" s="3">
        <v>1</v>
      </c>
      <c r="G34" s="3"/>
      <c r="H34" s="3">
        <v>1</v>
      </c>
      <c r="I34" s="3">
        <v>2</v>
      </c>
      <c r="J34" s="3"/>
      <c r="K34" s="3">
        <v>2</v>
      </c>
      <c r="L34" s="3">
        <v>1</v>
      </c>
      <c r="M34" s="3">
        <v>1</v>
      </c>
      <c r="N34" s="3"/>
      <c r="O34" s="3"/>
      <c r="P34" s="3"/>
      <c r="Q34" s="3"/>
      <c r="R34" s="3"/>
      <c r="S34" s="3">
        <v>11</v>
      </c>
    </row>
    <row r="35" spans="1:19" x14ac:dyDescent="0.25">
      <c r="A35" s="2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/>
      <c r="O35" s="3"/>
      <c r="P35" s="3"/>
      <c r="Q35" s="3"/>
      <c r="R35" s="3"/>
      <c r="S35" s="3">
        <v>1</v>
      </c>
    </row>
    <row r="36" spans="1:19" x14ac:dyDescent="0.25">
      <c r="A36" s="2" t="s">
        <v>34</v>
      </c>
      <c r="B36" s="3"/>
      <c r="C36" s="3">
        <v>1</v>
      </c>
      <c r="D36" s="3">
        <v>1</v>
      </c>
      <c r="E36" s="3"/>
      <c r="F36" s="3">
        <v>1</v>
      </c>
      <c r="G36" s="3"/>
      <c r="H36" s="3"/>
      <c r="I36" s="3"/>
      <c r="J36" s="3"/>
      <c r="K36" s="3">
        <v>4</v>
      </c>
      <c r="L36" s="3">
        <v>1</v>
      </c>
      <c r="M36" s="3">
        <v>1</v>
      </c>
      <c r="N36" s="3"/>
      <c r="O36" s="3"/>
      <c r="P36" s="3"/>
      <c r="Q36" s="3"/>
      <c r="R36" s="3"/>
      <c r="S36" s="3">
        <v>9</v>
      </c>
    </row>
    <row r="37" spans="1:19" x14ac:dyDescent="0.25">
      <c r="A37" s="2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>
        <v>1</v>
      </c>
      <c r="L37" s="3"/>
      <c r="M37" s="3"/>
      <c r="N37" s="3"/>
      <c r="O37" s="3"/>
      <c r="P37" s="3"/>
      <c r="Q37" s="3"/>
      <c r="R37" s="3"/>
      <c r="S37" s="3">
        <v>1</v>
      </c>
    </row>
    <row r="38" spans="1:19" x14ac:dyDescent="0.25">
      <c r="A38" s="2" t="s">
        <v>36</v>
      </c>
      <c r="B38" s="3"/>
      <c r="C38" s="3"/>
      <c r="D38" s="3">
        <v>1</v>
      </c>
      <c r="E38" s="3"/>
      <c r="F38" s="3">
        <v>1</v>
      </c>
      <c r="G38" s="3"/>
      <c r="H38" s="3"/>
      <c r="I38" s="3">
        <v>1</v>
      </c>
      <c r="J38" s="3"/>
      <c r="K38" s="3">
        <v>1</v>
      </c>
      <c r="L38" s="3"/>
      <c r="M38" s="3"/>
      <c r="N38" s="3"/>
      <c r="O38" s="3"/>
      <c r="P38" s="3"/>
      <c r="Q38" s="3"/>
      <c r="R38" s="3"/>
      <c r="S38" s="3">
        <v>4</v>
      </c>
    </row>
    <row r="39" spans="1:19" x14ac:dyDescent="0.25">
      <c r="A39" s="2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>
        <v>1</v>
      </c>
      <c r="L39" s="3"/>
      <c r="M39" s="3"/>
      <c r="N39" s="3"/>
      <c r="O39" s="3"/>
      <c r="P39" s="3"/>
      <c r="Q39" s="3"/>
      <c r="R39" s="3"/>
      <c r="S39" s="3">
        <v>1</v>
      </c>
    </row>
    <row r="40" spans="1:19" x14ac:dyDescent="0.25">
      <c r="A40" s="2" t="s">
        <v>38</v>
      </c>
      <c r="B40" s="3">
        <v>9</v>
      </c>
      <c r="C40" s="3">
        <v>12</v>
      </c>
      <c r="D40" s="3">
        <v>22</v>
      </c>
      <c r="E40" s="3">
        <v>12</v>
      </c>
      <c r="F40" s="3">
        <v>18</v>
      </c>
      <c r="G40" s="3">
        <v>5</v>
      </c>
      <c r="H40" s="3">
        <v>29</v>
      </c>
      <c r="I40" s="3">
        <v>26</v>
      </c>
      <c r="J40" s="3">
        <v>5</v>
      </c>
      <c r="K40" s="3">
        <v>66</v>
      </c>
      <c r="L40" s="3">
        <v>16</v>
      </c>
      <c r="M40" s="3">
        <v>30</v>
      </c>
      <c r="N40" s="3">
        <v>17</v>
      </c>
      <c r="O40" s="3">
        <v>9</v>
      </c>
      <c r="P40" s="3">
        <v>12</v>
      </c>
      <c r="Q40" s="3">
        <v>2</v>
      </c>
      <c r="R40" s="3">
        <v>13</v>
      </c>
      <c r="S40" s="3">
        <v>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40"/>
  <sheetViews>
    <sheetView topLeftCell="C28" workbookViewId="0">
      <selection activeCell="B40" sqref="B40:S40"/>
    </sheetView>
  </sheetViews>
  <sheetFormatPr baseColWidth="10" defaultRowHeight="15" x14ac:dyDescent="0.25"/>
  <cols>
    <col min="1" max="1" width="25.7109375" bestFit="1" customWidth="1"/>
    <col min="2" max="2" width="21.42578125" bestFit="1" customWidth="1"/>
    <col min="3" max="3" width="8" bestFit="1" customWidth="1"/>
    <col min="4" max="4" width="12.42578125" bestFit="1" customWidth="1"/>
    <col min="5" max="5" width="11.140625" bestFit="1" customWidth="1"/>
    <col min="6" max="6" width="6.42578125" bestFit="1" customWidth="1"/>
    <col min="7" max="7" width="9.5703125" bestFit="1" customWidth="1"/>
    <col min="8" max="8" width="9.28515625" bestFit="1" customWidth="1"/>
    <col min="9" max="9" width="6" bestFit="1" customWidth="1"/>
    <col min="10" max="10" width="7.85546875" bestFit="1" customWidth="1"/>
    <col min="11" max="11" width="10.28515625" bestFit="1" customWidth="1"/>
    <col min="12" max="12" width="8.42578125" bestFit="1" customWidth="1"/>
    <col min="13" max="13" width="11.85546875" bestFit="1" customWidth="1"/>
    <col min="14" max="14" width="15.140625" bestFit="1" customWidth="1"/>
    <col min="15" max="15" width="5.85546875" bestFit="1" customWidth="1"/>
    <col min="16" max="16" width="6" bestFit="1" customWidth="1"/>
    <col min="17" max="17" width="13" bestFit="1" customWidth="1"/>
    <col min="18" max="18" width="6.140625" bestFit="1" customWidth="1"/>
    <col min="19" max="19" width="11.85546875" bestFit="1" customWidth="1"/>
  </cols>
  <sheetData>
    <row r="1" spans="1:19" x14ac:dyDescent="0.25">
      <c r="A1" s="1" t="s">
        <v>52</v>
      </c>
      <c r="B1" s="1" t="s">
        <v>39</v>
      </c>
    </row>
    <row r="2" spans="1:19" x14ac:dyDescent="0.25">
      <c r="A2" s="1" t="s">
        <v>0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57</v>
      </c>
      <c r="J2" t="s">
        <v>58</v>
      </c>
      <c r="K2" t="s">
        <v>47</v>
      </c>
      <c r="L2" t="s">
        <v>48</v>
      </c>
      <c r="M2" t="s">
        <v>49</v>
      </c>
      <c r="N2" t="s">
        <v>59</v>
      </c>
      <c r="O2" t="s">
        <v>60</v>
      </c>
      <c r="P2" t="s">
        <v>61</v>
      </c>
      <c r="Q2" t="s">
        <v>62</v>
      </c>
      <c r="R2" t="s">
        <v>50</v>
      </c>
      <c r="S2" t="s">
        <v>38</v>
      </c>
    </row>
    <row r="3" spans="1:19" x14ac:dyDescent="0.25">
      <c r="A3" s="2" t="s">
        <v>1</v>
      </c>
      <c r="B3" s="3"/>
      <c r="C3" s="3"/>
      <c r="D3" s="3">
        <v>483</v>
      </c>
      <c r="E3" s="3">
        <v>124</v>
      </c>
      <c r="F3" s="3">
        <v>220</v>
      </c>
      <c r="G3" s="3"/>
      <c r="H3" s="3">
        <v>667</v>
      </c>
      <c r="I3" s="3">
        <v>152</v>
      </c>
      <c r="J3" s="3">
        <v>329</v>
      </c>
      <c r="K3" s="3">
        <v>600</v>
      </c>
      <c r="L3" s="3">
        <v>354</v>
      </c>
      <c r="M3" s="3">
        <v>1263</v>
      </c>
      <c r="N3" s="3">
        <v>402</v>
      </c>
      <c r="O3" s="3">
        <v>593</v>
      </c>
      <c r="P3" s="3"/>
      <c r="Q3" s="3"/>
      <c r="R3" s="3"/>
      <c r="S3" s="3">
        <v>5187</v>
      </c>
    </row>
    <row r="4" spans="1:19" x14ac:dyDescent="0.25">
      <c r="A4" s="2" t="s">
        <v>2</v>
      </c>
      <c r="B4" s="3"/>
      <c r="C4" s="3"/>
      <c r="D4" s="3">
        <v>904</v>
      </c>
      <c r="E4" s="3"/>
      <c r="F4" s="3"/>
      <c r="G4" s="3"/>
      <c r="H4" s="3"/>
      <c r="I4" s="3">
        <v>83</v>
      </c>
      <c r="J4" s="3"/>
      <c r="K4" s="3">
        <v>1725</v>
      </c>
      <c r="L4" s="3">
        <v>2216</v>
      </c>
      <c r="M4" s="3"/>
      <c r="N4" s="3"/>
      <c r="O4" s="3"/>
      <c r="P4" s="3"/>
      <c r="Q4" s="3"/>
      <c r="R4" s="3">
        <v>1224</v>
      </c>
      <c r="S4" s="3">
        <v>6152</v>
      </c>
    </row>
    <row r="5" spans="1:19" x14ac:dyDescent="0.25">
      <c r="A5" s="2" t="s">
        <v>3</v>
      </c>
      <c r="B5" s="3"/>
      <c r="C5" s="3"/>
      <c r="D5" s="3"/>
      <c r="E5" s="3">
        <v>636</v>
      </c>
      <c r="F5" s="3"/>
      <c r="G5" s="3">
        <v>112</v>
      </c>
      <c r="H5" s="3"/>
      <c r="I5" s="3"/>
      <c r="J5" s="3"/>
      <c r="K5" s="3">
        <v>565</v>
      </c>
      <c r="L5" s="3"/>
      <c r="M5" s="3"/>
      <c r="N5" s="3"/>
      <c r="O5" s="3"/>
      <c r="P5" s="3">
        <v>173</v>
      </c>
      <c r="Q5" s="3"/>
      <c r="R5" s="3"/>
      <c r="S5" s="3">
        <v>1486</v>
      </c>
    </row>
    <row r="6" spans="1:19" x14ac:dyDescent="0.25">
      <c r="A6" s="2" t="s">
        <v>4</v>
      </c>
      <c r="B6" s="3"/>
      <c r="C6" s="3"/>
      <c r="D6" s="3"/>
      <c r="E6" s="3"/>
      <c r="F6" s="3"/>
      <c r="G6" s="3"/>
      <c r="H6" s="3">
        <v>9555</v>
      </c>
      <c r="I6" s="3"/>
      <c r="J6" s="3"/>
      <c r="K6" s="3"/>
      <c r="L6" s="3"/>
      <c r="M6" s="3"/>
      <c r="N6" s="3"/>
      <c r="O6" s="3"/>
      <c r="P6" s="3"/>
      <c r="Q6" s="3"/>
      <c r="R6" s="3"/>
      <c r="S6" s="3">
        <v>9555</v>
      </c>
    </row>
    <row r="7" spans="1:19" x14ac:dyDescent="0.25">
      <c r="A7" s="2" t="s">
        <v>5</v>
      </c>
      <c r="B7" s="3"/>
      <c r="C7" s="3"/>
      <c r="D7" s="3">
        <v>1045</v>
      </c>
      <c r="E7" s="3"/>
      <c r="F7" s="3"/>
      <c r="G7" s="3"/>
      <c r="H7" s="3"/>
      <c r="I7" s="3">
        <v>374</v>
      </c>
      <c r="J7" s="3"/>
      <c r="K7" s="3"/>
      <c r="L7" s="3"/>
      <c r="M7" s="3"/>
      <c r="N7" s="3"/>
      <c r="O7" s="3"/>
      <c r="P7" s="3"/>
      <c r="Q7" s="3"/>
      <c r="R7" s="3"/>
      <c r="S7" s="3">
        <v>1419</v>
      </c>
    </row>
    <row r="8" spans="1:19" x14ac:dyDescent="0.25">
      <c r="A8" s="2" t="s">
        <v>6</v>
      </c>
      <c r="B8" s="3">
        <v>482</v>
      </c>
      <c r="C8" s="3">
        <v>1174</v>
      </c>
      <c r="D8" s="3">
        <v>547</v>
      </c>
      <c r="E8" s="3"/>
      <c r="F8" s="3">
        <v>530</v>
      </c>
      <c r="G8" s="3"/>
      <c r="H8" s="3">
        <v>1357</v>
      </c>
      <c r="I8" s="3"/>
      <c r="J8" s="3"/>
      <c r="K8" s="3">
        <v>4152</v>
      </c>
      <c r="L8" s="3">
        <v>1091</v>
      </c>
      <c r="M8" s="3"/>
      <c r="N8" s="3"/>
      <c r="O8" s="3"/>
      <c r="P8" s="3"/>
      <c r="Q8" s="3"/>
      <c r="R8" s="3">
        <v>203</v>
      </c>
      <c r="S8" s="3">
        <v>9536</v>
      </c>
    </row>
    <row r="9" spans="1:19" x14ac:dyDescent="0.25">
      <c r="A9" s="2" t="s">
        <v>7</v>
      </c>
      <c r="B9" s="3"/>
      <c r="C9" s="3"/>
      <c r="D9" s="3"/>
      <c r="E9" s="3"/>
      <c r="F9" s="3"/>
      <c r="G9" s="3"/>
      <c r="H9" s="3"/>
      <c r="I9" s="3">
        <v>61</v>
      </c>
      <c r="J9" s="3"/>
      <c r="K9" s="3">
        <v>446</v>
      </c>
      <c r="L9" s="3"/>
      <c r="M9" s="3"/>
      <c r="N9" s="3"/>
      <c r="O9" s="3"/>
      <c r="P9" s="3"/>
      <c r="Q9" s="3"/>
      <c r="R9" s="3"/>
      <c r="S9" s="3">
        <v>507</v>
      </c>
    </row>
    <row r="10" spans="1:19" x14ac:dyDescent="0.25">
      <c r="A10" s="2" t="s">
        <v>8</v>
      </c>
      <c r="B10" s="3"/>
      <c r="C10" s="3"/>
      <c r="D10" s="3">
        <v>124</v>
      </c>
      <c r="E10" s="3">
        <v>45</v>
      </c>
      <c r="F10" s="3">
        <v>37</v>
      </c>
      <c r="G10" s="3"/>
      <c r="H10" s="3"/>
      <c r="I10" s="3">
        <v>178</v>
      </c>
      <c r="J10" s="3"/>
      <c r="K10" s="3">
        <v>304</v>
      </c>
      <c r="L10" s="3">
        <v>25</v>
      </c>
      <c r="M10" s="3"/>
      <c r="N10" s="3"/>
      <c r="O10" s="3"/>
      <c r="P10" s="3">
        <v>17</v>
      </c>
      <c r="Q10" s="3"/>
      <c r="R10" s="3"/>
      <c r="S10" s="3">
        <v>730</v>
      </c>
    </row>
    <row r="11" spans="1:19" x14ac:dyDescent="0.25">
      <c r="A11" s="2" t="s">
        <v>9</v>
      </c>
      <c r="B11" s="3"/>
      <c r="C11" s="3">
        <v>245</v>
      </c>
      <c r="D11" s="3">
        <v>986</v>
      </c>
      <c r="E11" s="3"/>
      <c r="F11" s="3">
        <v>161</v>
      </c>
      <c r="G11" s="3">
        <v>202</v>
      </c>
      <c r="H11" s="3"/>
      <c r="I11" s="3">
        <v>674</v>
      </c>
      <c r="J11" s="3"/>
      <c r="K11" s="3">
        <v>3517</v>
      </c>
      <c r="L11" s="3">
        <v>403</v>
      </c>
      <c r="M11" s="3">
        <v>283</v>
      </c>
      <c r="N11" s="3"/>
      <c r="O11" s="3"/>
      <c r="P11" s="3"/>
      <c r="Q11" s="3"/>
      <c r="R11" s="3">
        <v>222</v>
      </c>
      <c r="S11" s="3">
        <v>6693</v>
      </c>
    </row>
    <row r="12" spans="1:19" x14ac:dyDescent="0.25">
      <c r="A12" s="2" t="s">
        <v>10</v>
      </c>
      <c r="B12" s="3">
        <v>500</v>
      </c>
      <c r="C12" s="3">
        <v>775</v>
      </c>
      <c r="D12" s="3">
        <v>2019</v>
      </c>
      <c r="E12" s="3">
        <v>653</v>
      </c>
      <c r="F12" s="3">
        <v>1016</v>
      </c>
      <c r="G12" s="3"/>
      <c r="H12" s="3"/>
      <c r="I12" s="3">
        <v>1527</v>
      </c>
      <c r="J12" s="3"/>
      <c r="K12" s="3">
        <v>7394</v>
      </c>
      <c r="L12" s="3">
        <v>1398</v>
      </c>
      <c r="M12" s="3">
        <v>1508</v>
      </c>
      <c r="N12" s="3">
        <v>1861</v>
      </c>
      <c r="O12" s="3">
        <v>692</v>
      </c>
      <c r="P12" s="3">
        <v>740</v>
      </c>
      <c r="Q12" s="3"/>
      <c r="R12" s="3">
        <v>1086</v>
      </c>
      <c r="S12" s="3">
        <v>21169</v>
      </c>
    </row>
    <row r="13" spans="1:19" x14ac:dyDescent="0.25">
      <c r="A13" s="2" t="s">
        <v>11</v>
      </c>
      <c r="B13" s="3"/>
      <c r="C13" s="3">
        <v>1410</v>
      </c>
      <c r="D13" s="3">
        <v>2976</v>
      </c>
      <c r="E13" s="3">
        <v>643</v>
      </c>
      <c r="F13" s="3">
        <v>1190</v>
      </c>
      <c r="G13" s="3"/>
      <c r="H13" s="3"/>
      <c r="I13" s="3">
        <v>1659</v>
      </c>
      <c r="J13" s="3"/>
      <c r="K13" s="3">
        <v>4947</v>
      </c>
      <c r="L13" s="3">
        <v>1794</v>
      </c>
      <c r="M13" s="3">
        <v>1643</v>
      </c>
      <c r="N13" s="3">
        <v>714</v>
      </c>
      <c r="O13" s="3"/>
      <c r="P13" s="3">
        <v>1596</v>
      </c>
      <c r="Q13" s="3"/>
      <c r="R13" s="3">
        <v>1123</v>
      </c>
      <c r="S13" s="3">
        <v>19695</v>
      </c>
    </row>
    <row r="14" spans="1:19" x14ac:dyDescent="0.25">
      <c r="A14" s="2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>
        <v>18141</v>
      </c>
      <c r="L14" s="3"/>
      <c r="M14" s="3"/>
      <c r="N14" s="3"/>
      <c r="O14" s="3"/>
      <c r="P14" s="3"/>
      <c r="Q14" s="3"/>
      <c r="R14" s="3"/>
      <c r="S14" s="3">
        <v>18141</v>
      </c>
    </row>
    <row r="15" spans="1:19" x14ac:dyDescent="0.25">
      <c r="A15" s="2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>
        <v>398</v>
      </c>
      <c r="L15" s="3"/>
      <c r="M15" s="3"/>
      <c r="N15" s="3"/>
      <c r="O15" s="3"/>
      <c r="P15" s="3"/>
      <c r="Q15" s="3"/>
      <c r="R15" s="3"/>
      <c r="S15" s="3">
        <v>398</v>
      </c>
    </row>
    <row r="16" spans="1:19" x14ac:dyDescent="0.25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>
        <v>40</v>
      </c>
      <c r="L16" s="3"/>
      <c r="M16" s="3"/>
      <c r="N16" s="3"/>
      <c r="O16" s="3"/>
      <c r="P16" s="3"/>
      <c r="Q16" s="3"/>
      <c r="R16" s="3"/>
      <c r="S16" s="3">
        <v>40</v>
      </c>
    </row>
    <row r="17" spans="1:19" x14ac:dyDescent="0.25">
      <c r="A17" s="2" t="s">
        <v>15</v>
      </c>
      <c r="B17" s="3"/>
      <c r="C17" s="3">
        <v>101</v>
      </c>
      <c r="D17" s="3">
        <v>484</v>
      </c>
      <c r="E17" s="3">
        <v>159</v>
      </c>
      <c r="F17" s="3">
        <v>97</v>
      </c>
      <c r="G17" s="3">
        <v>253</v>
      </c>
      <c r="H17" s="3">
        <v>857</v>
      </c>
      <c r="I17" s="3">
        <v>247</v>
      </c>
      <c r="J17" s="3">
        <v>217</v>
      </c>
      <c r="K17" s="3">
        <v>660</v>
      </c>
      <c r="L17" s="3">
        <v>374</v>
      </c>
      <c r="M17" s="3">
        <v>705</v>
      </c>
      <c r="N17" s="3">
        <v>136</v>
      </c>
      <c r="O17" s="3">
        <v>335</v>
      </c>
      <c r="P17" s="3">
        <v>108</v>
      </c>
      <c r="Q17" s="3">
        <v>159</v>
      </c>
      <c r="R17" s="3">
        <v>828</v>
      </c>
      <c r="S17" s="3">
        <v>5720</v>
      </c>
    </row>
    <row r="18" spans="1:19" x14ac:dyDescent="0.25">
      <c r="A18" s="2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>
        <v>71</v>
      </c>
      <c r="L18" s="3"/>
      <c r="M18" s="3"/>
      <c r="N18" s="3"/>
      <c r="O18" s="3"/>
      <c r="P18" s="3"/>
      <c r="Q18" s="3"/>
      <c r="R18" s="3"/>
      <c r="S18" s="3">
        <v>71</v>
      </c>
    </row>
    <row r="19" spans="1:19" x14ac:dyDescent="0.25">
      <c r="A19" s="2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>
        <v>577</v>
      </c>
      <c r="L19" s="3"/>
      <c r="M19" s="3"/>
      <c r="N19" s="3"/>
      <c r="O19" s="3"/>
      <c r="P19" s="3"/>
      <c r="Q19" s="3"/>
      <c r="R19" s="3"/>
      <c r="S19" s="3">
        <v>577</v>
      </c>
    </row>
    <row r="20" spans="1:19" x14ac:dyDescent="0.25">
      <c r="A20" s="2" t="s">
        <v>18</v>
      </c>
      <c r="B20" s="3"/>
      <c r="C20" s="3">
        <v>1170</v>
      </c>
      <c r="D20" s="3"/>
      <c r="E20" s="3"/>
      <c r="F20" s="3"/>
      <c r="G20" s="3"/>
      <c r="H20" s="3"/>
      <c r="I20" s="3">
        <v>657</v>
      </c>
      <c r="J20" s="3"/>
      <c r="K20" s="3">
        <v>1434</v>
      </c>
      <c r="L20" s="3">
        <v>1031</v>
      </c>
      <c r="M20" s="3"/>
      <c r="N20" s="3"/>
      <c r="O20" s="3"/>
      <c r="P20" s="3"/>
      <c r="Q20" s="3"/>
      <c r="R20" s="3">
        <v>693</v>
      </c>
      <c r="S20" s="3">
        <v>4985</v>
      </c>
    </row>
    <row r="21" spans="1:19" x14ac:dyDescent="0.25">
      <c r="A21" s="2" t="s">
        <v>19</v>
      </c>
      <c r="B21" s="3"/>
      <c r="C21" s="3"/>
      <c r="D21" s="3"/>
      <c r="E21" s="3"/>
      <c r="F21" s="3"/>
      <c r="G21" s="3"/>
      <c r="H21" s="3">
        <v>434</v>
      </c>
      <c r="I21" s="3"/>
      <c r="J21" s="3"/>
      <c r="K21" s="3"/>
      <c r="L21" s="3"/>
      <c r="M21" s="3">
        <v>1095</v>
      </c>
      <c r="N21" s="3"/>
      <c r="O21" s="3"/>
      <c r="P21" s="3"/>
      <c r="Q21" s="3"/>
      <c r="R21" s="3"/>
      <c r="S21" s="3">
        <v>1529</v>
      </c>
    </row>
    <row r="22" spans="1:19" x14ac:dyDescent="0.25">
      <c r="A22" s="2" t="s">
        <v>20</v>
      </c>
      <c r="B22" s="3"/>
      <c r="C22" s="3"/>
      <c r="D22" s="3"/>
      <c r="E22" s="3"/>
      <c r="F22" s="3">
        <v>830</v>
      </c>
      <c r="G22" s="3"/>
      <c r="H22" s="3"/>
      <c r="I22" s="3"/>
      <c r="J22" s="3"/>
      <c r="K22" s="3"/>
      <c r="L22" s="3"/>
      <c r="M22" s="3">
        <v>183</v>
      </c>
      <c r="N22" s="3"/>
      <c r="O22" s="3"/>
      <c r="P22" s="3"/>
      <c r="Q22" s="3"/>
      <c r="R22" s="3"/>
      <c r="S22" s="3">
        <v>1013</v>
      </c>
    </row>
    <row r="23" spans="1:19" x14ac:dyDescent="0.25">
      <c r="A23" s="2" t="s">
        <v>21</v>
      </c>
      <c r="B23" s="3">
        <v>891</v>
      </c>
      <c r="C23" s="3"/>
      <c r="D23" s="3"/>
      <c r="E23" s="3"/>
      <c r="F23" s="3">
        <v>4297</v>
      </c>
      <c r="G23" s="3"/>
      <c r="H23" s="3">
        <v>10032</v>
      </c>
      <c r="I23" s="3">
        <v>846</v>
      </c>
      <c r="J23" s="3">
        <v>3833</v>
      </c>
      <c r="K23" s="3"/>
      <c r="L23" s="3"/>
      <c r="M23" s="3">
        <v>4112</v>
      </c>
      <c r="N23" s="3">
        <v>8628</v>
      </c>
      <c r="O23" s="3"/>
      <c r="P23" s="3"/>
      <c r="Q23" s="3"/>
      <c r="R23" s="3"/>
      <c r="S23" s="3">
        <v>32639</v>
      </c>
    </row>
    <row r="24" spans="1:19" x14ac:dyDescent="0.25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>
        <v>20410</v>
      </c>
      <c r="L24" s="3"/>
      <c r="M24" s="3"/>
      <c r="N24" s="3"/>
      <c r="O24" s="3"/>
      <c r="P24" s="3"/>
      <c r="Q24" s="3"/>
      <c r="R24" s="3"/>
      <c r="S24" s="3">
        <v>20410</v>
      </c>
    </row>
    <row r="25" spans="1:19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>
        <v>205930</v>
      </c>
      <c r="L25" s="3"/>
      <c r="M25" s="3"/>
      <c r="N25" s="3"/>
      <c r="O25" s="3"/>
      <c r="P25" s="3"/>
      <c r="Q25" s="3"/>
      <c r="R25" s="3"/>
      <c r="S25" s="3">
        <v>205930</v>
      </c>
    </row>
    <row r="26" spans="1:19" x14ac:dyDescent="0.25">
      <c r="A26" s="2" t="s">
        <v>24</v>
      </c>
      <c r="B26" s="3">
        <v>78</v>
      </c>
      <c r="C26" s="3"/>
      <c r="D26" s="3">
        <v>5274</v>
      </c>
      <c r="E26" s="3">
        <v>1642</v>
      </c>
      <c r="F26" s="3">
        <v>3559</v>
      </c>
      <c r="G26" s="3"/>
      <c r="H26" s="3">
        <v>1656</v>
      </c>
      <c r="I26" s="3">
        <v>2874</v>
      </c>
      <c r="J26" s="3"/>
      <c r="K26" s="3">
        <v>26004</v>
      </c>
      <c r="L26" s="3">
        <v>5842</v>
      </c>
      <c r="M26" s="3">
        <v>3156</v>
      </c>
      <c r="N26" s="3"/>
      <c r="O26" s="3"/>
      <c r="P26" s="3"/>
      <c r="Q26" s="3"/>
      <c r="R26" s="3">
        <v>2424</v>
      </c>
      <c r="S26" s="3">
        <v>52509</v>
      </c>
    </row>
    <row r="27" spans="1:19" x14ac:dyDescent="0.25">
      <c r="A27" s="2" t="s">
        <v>25</v>
      </c>
      <c r="B27" s="3"/>
      <c r="C27" s="3"/>
      <c r="D27" s="3">
        <v>1385</v>
      </c>
      <c r="E27" s="3"/>
      <c r="F27" s="3"/>
      <c r="G27" s="3"/>
      <c r="H27" s="3"/>
      <c r="I27" s="3">
        <v>1512</v>
      </c>
      <c r="J27" s="3"/>
      <c r="K27" s="3">
        <v>342</v>
      </c>
      <c r="L27" s="3"/>
      <c r="M27" s="3"/>
      <c r="N27" s="3"/>
      <c r="O27" s="3"/>
      <c r="P27" s="3"/>
      <c r="Q27" s="3"/>
      <c r="R27" s="3"/>
      <c r="S27" s="3">
        <v>3239</v>
      </c>
    </row>
    <row r="28" spans="1:19" x14ac:dyDescent="0.25">
      <c r="A28" s="2" t="s">
        <v>26</v>
      </c>
      <c r="B28" s="3"/>
      <c r="C28" s="3">
        <v>19</v>
      </c>
      <c r="D28" s="3"/>
      <c r="E28" s="3"/>
      <c r="F28" s="3"/>
      <c r="G28" s="3"/>
      <c r="H28" s="3">
        <v>2537</v>
      </c>
      <c r="I28" s="3"/>
      <c r="J28" s="3">
        <v>16</v>
      </c>
      <c r="K28" s="3">
        <v>245</v>
      </c>
      <c r="L28" s="3"/>
      <c r="M28" s="3">
        <v>955</v>
      </c>
      <c r="N28" s="3">
        <v>479</v>
      </c>
      <c r="O28" s="3"/>
      <c r="P28" s="3">
        <v>377</v>
      </c>
      <c r="Q28" s="3"/>
      <c r="R28" s="3"/>
      <c r="S28" s="3">
        <v>4628</v>
      </c>
    </row>
    <row r="29" spans="1:19" x14ac:dyDescent="0.25">
      <c r="A29" s="2" t="s">
        <v>27</v>
      </c>
      <c r="B29" s="3">
        <v>853</v>
      </c>
      <c r="C29" s="3"/>
      <c r="D29" s="3">
        <v>750</v>
      </c>
      <c r="E29" s="3"/>
      <c r="F29" s="3">
        <v>551</v>
      </c>
      <c r="G29" s="3">
        <v>689</v>
      </c>
      <c r="H29" s="3">
        <v>477</v>
      </c>
      <c r="I29" s="3">
        <v>1466</v>
      </c>
      <c r="J29" s="3"/>
      <c r="K29" s="3">
        <v>2080</v>
      </c>
      <c r="L29" s="3">
        <v>708</v>
      </c>
      <c r="M29" s="3">
        <v>572</v>
      </c>
      <c r="N29" s="3"/>
      <c r="O29" s="3"/>
      <c r="P29" s="3"/>
      <c r="Q29" s="3"/>
      <c r="R29" s="3">
        <v>658</v>
      </c>
      <c r="S29" s="3">
        <v>8804</v>
      </c>
    </row>
    <row r="30" spans="1:19" x14ac:dyDescent="0.25">
      <c r="A30" s="2" t="s">
        <v>28</v>
      </c>
      <c r="B30" s="3"/>
      <c r="C30" s="3"/>
      <c r="D30" s="3">
        <v>462</v>
      </c>
      <c r="E30" s="3"/>
      <c r="F30" s="3"/>
      <c r="G30" s="3"/>
      <c r="H30" s="3"/>
      <c r="I30" s="3">
        <v>627</v>
      </c>
      <c r="J30" s="3"/>
      <c r="K30" s="3">
        <v>586</v>
      </c>
      <c r="L30" s="3">
        <v>549</v>
      </c>
      <c r="M30" s="3">
        <v>480</v>
      </c>
      <c r="N30" s="3"/>
      <c r="O30" s="3"/>
      <c r="P30" s="3"/>
      <c r="Q30" s="3"/>
      <c r="R30" s="3"/>
      <c r="S30" s="3">
        <v>2704</v>
      </c>
    </row>
    <row r="31" spans="1:19" x14ac:dyDescent="0.2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>
        <v>297</v>
      </c>
      <c r="L31" s="3"/>
      <c r="M31" s="3"/>
      <c r="N31" s="3"/>
      <c r="O31" s="3">
        <v>2263</v>
      </c>
      <c r="P31" s="3"/>
      <c r="Q31" s="3"/>
      <c r="R31" s="3"/>
      <c r="S31" s="3">
        <v>2560</v>
      </c>
    </row>
    <row r="32" spans="1:19" x14ac:dyDescent="0.25">
      <c r="A32" s="2" t="s">
        <v>30</v>
      </c>
      <c r="B32" s="3">
        <v>532</v>
      </c>
      <c r="C32" s="3"/>
      <c r="D32" s="3">
        <v>82</v>
      </c>
      <c r="E32" s="3">
        <v>559</v>
      </c>
      <c r="F32" s="3">
        <v>162</v>
      </c>
      <c r="G32" s="3"/>
      <c r="H32" s="3"/>
      <c r="I32" s="3">
        <v>256</v>
      </c>
      <c r="J32" s="3"/>
      <c r="K32" s="3">
        <v>105</v>
      </c>
      <c r="L32" s="3"/>
      <c r="M32" s="3">
        <v>974</v>
      </c>
      <c r="N32" s="3">
        <v>728</v>
      </c>
      <c r="O32" s="3">
        <v>194</v>
      </c>
      <c r="P32" s="3"/>
      <c r="Q32" s="3"/>
      <c r="R32" s="3"/>
      <c r="S32" s="3">
        <v>3592</v>
      </c>
    </row>
    <row r="33" spans="1:19" x14ac:dyDescent="0.25">
      <c r="A33" s="2" t="s">
        <v>31</v>
      </c>
      <c r="B33" s="3">
        <v>2102</v>
      </c>
      <c r="C33" s="3">
        <v>2139</v>
      </c>
      <c r="D33" s="3"/>
      <c r="E33" s="3">
        <v>5463</v>
      </c>
      <c r="F33" s="3"/>
      <c r="G33" s="3"/>
      <c r="H33" s="3"/>
      <c r="I33" s="3"/>
      <c r="J33" s="3"/>
      <c r="K33" s="3"/>
      <c r="L33" s="3">
        <v>761</v>
      </c>
      <c r="M33" s="3"/>
      <c r="N33" s="3"/>
      <c r="O33" s="3"/>
      <c r="P33" s="3">
        <v>13484</v>
      </c>
      <c r="Q33" s="3">
        <v>4075</v>
      </c>
      <c r="R33" s="3">
        <v>1837</v>
      </c>
      <c r="S33" s="3">
        <v>29861</v>
      </c>
    </row>
    <row r="34" spans="1:19" x14ac:dyDescent="0.25">
      <c r="A34" s="2" t="s">
        <v>32</v>
      </c>
      <c r="B34" s="3"/>
      <c r="C34" s="3">
        <v>4971</v>
      </c>
      <c r="D34" s="3">
        <v>12323</v>
      </c>
      <c r="E34" s="3"/>
      <c r="F34" s="3">
        <v>4900</v>
      </c>
      <c r="G34" s="3"/>
      <c r="H34" s="3">
        <v>3191</v>
      </c>
      <c r="I34" s="3">
        <v>11962</v>
      </c>
      <c r="J34" s="3"/>
      <c r="K34" s="3">
        <v>10818</v>
      </c>
      <c r="L34" s="3">
        <v>14861</v>
      </c>
      <c r="M34" s="3">
        <v>3774</v>
      </c>
      <c r="N34" s="3"/>
      <c r="O34" s="3"/>
      <c r="P34" s="3"/>
      <c r="Q34" s="3"/>
      <c r="R34" s="3"/>
      <c r="S34" s="3">
        <v>66800</v>
      </c>
    </row>
    <row r="35" spans="1:19" x14ac:dyDescent="0.25">
      <c r="A35" s="2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860</v>
      </c>
      <c r="N35" s="3"/>
      <c r="O35" s="3"/>
      <c r="P35" s="3"/>
      <c r="Q35" s="3"/>
      <c r="R35" s="3"/>
      <c r="S35" s="3">
        <v>860</v>
      </c>
    </row>
    <row r="36" spans="1:19" x14ac:dyDescent="0.25">
      <c r="A36" s="2" t="s">
        <v>34</v>
      </c>
      <c r="B36" s="3"/>
      <c r="C36" s="3">
        <v>1253</v>
      </c>
      <c r="D36" s="3">
        <v>630</v>
      </c>
      <c r="E36" s="3"/>
      <c r="F36" s="3">
        <v>968</v>
      </c>
      <c r="G36" s="3"/>
      <c r="H36" s="3"/>
      <c r="I36" s="3"/>
      <c r="J36" s="3"/>
      <c r="K36" s="3">
        <v>1759</v>
      </c>
      <c r="L36" s="3">
        <v>1173</v>
      </c>
      <c r="M36" s="3">
        <v>1116</v>
      </c>
      <c r="N36" s="3"/>
      <c r="O36" s="3"/>
      <c r="P36" s="3"/>
      <c r="Q36" s="3"/>
      <c r="R36" s="3"/>
      <c r="S36" s="3">
        <v>6899</v>
      </c>
    </row>
    <row r="37" spans="1:19" x14ac:dyDescent="0.25">
      <c r="A37" s="2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>
        <v>1277</v>
      </c>
      <c r="L37" s="3"/>
      <c r="M37" s="3"/>
      <c r="N37" s="3"/>
      <c r="O37" s="3"/>
      <c r="P37" s="3"/>
      <c r="Q37" s="3"/>
      <c r="R37" s="3"/>
      <c r="S37" s="3">
        <v>1277</v>
      </c>
    </row>
    <row r="38" spans="1:19" x14ac:dyDescent="0.25">
      <c r="A38" s="2" t="s">
        <v>36</v>
      </c>
      <c r="B38" s="3"/>
      <c r="C38" s="3"/>
      <c r="D38" s="3">
        <v>1062</v>
      </c>
      <c r="E38" s="3"/>
      <c r="F38" s="3">
        <v>1896</v>
      </c>
      <c r="G38" s="3"/>
      <c r="H38" s="3"/>
      <c r="I38" s="3">
        <v>994</v>
      </c>
      <c r="J38" s="3"/>
      <c r="K38" s="3">
        <v>1709</v>
      </c>
      <c r="L38" s="3"/>
      <c r="M38" s="3"/>
      <c r="N38" s="3"/>
      <c r="O38" s="3"/>
      <c r="P38" s="3"/>
      <c r="Q38" s="3"/>
      <c r="R38" s="3"/>
      <c r="S38" s="3">
        <v>5661</v>
      </c>
    </row>
    <row r="39" spans="1:19" x14ac:dyDescent="0.25">
      <c r="A39" s="2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>
        <v>136260</v>
      </c>
      <c r="L39" s="3"/>
      <c r="M39" s="3"/>
      <c r="N39" s="3"/>
      <c r="O39" s="3"/>
      <c r="P39" s="3"/>
      <c r="Q39" s="3"/>
      <c r="R39" s="3"/>
      <c r="S39" s="3">
        <v>136260</v>
      </c>
    </row>
    <row r="40" spans="1:19" x14ac:dyDescent="0.25">
      <c r="A40" s="2" t="s">
        <v>38</v>
      </c>
      <c r="B40" s="3">
        <v>5438</v>
      </c>
      <c r="C40" s="3">
        <v>13257</v>
      </c>
      <c r="D40" s="3">
        <v>31536</v>
      </c>
      <c r="E40" s="3">
        <v>9924</v>
      </c>
      <c r="F40" s="3">
        <v>20414</v>
      </c>
      <c r="G40" s="3">
        <v>1256</v>
      </c>
      <c r="H40" s="3">
        <v>30763</v>
      </c>
      <c r="I40" s="3">
        <v>26149</v>
      </c>
      <c r="J40" s="3">
        <v>4395</v>
      </c>
      <c r="K40" s="3">
        <v>452793</v>
      </c>
      <c r="L40" s="3">
        <v>32580</v>
      </c>
      <c r="M40" s="3">
        <v>22679</v>
      </c>
      <c r="N40" s="3">
        <v>12948</v>
      </c>
      <c r="O40" s="3">
        <v>4077</v>
      </c>
      <c r="P40" s="3">
        <v>16495</v>
      </c>
      <c r="Q40" s="3">
        <v>4234</v>
      </c>
      <c r="R40" s="3">
        <v>10298</v>
      </c>
      <c r="S40" s="3">
        <v>699236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40"/>
  <sheetViews>
    <sheetView topLeftCell="A22" workbookViewId="0">
      <selection activeCell="I3" sqref="I3"/>
    </sheetView>
  </sheetViews>
  <sheetFormatPr baseColWidth="10" defaultRowHeight="15" x14ac:dyDescent="0.25"/>
  <cols>
    <col min="1" max="1" width="25" bestFit="1" customWidth="1"/>
    <col min="2" max="2" width="21.42578125" bestFit="1" customWidth="1"/>
    <col min="3" max="4" width="17.28515625" bestFit="1" customWidth="1"/>
    <col min="5" max="5" width="18.7109375" bestFit="1" customWidth="1"/>
    <col min="6" max="6" width="16.28515625" bestFit="1" customWidth="1"/>
    <col min="7" max="7" width="17.28515625" bestFit="1" customWidth="1"/>
    <col min="8" max="8" width="18.7109375" bestFit="1" customWidth="1"/>
    <col min="9" max="9" width="17.28515625" bestFit="1" customWidth="1"/>
    <col min="10" max="10" width="13.5703125" bestFit="1" customWidth="1"/>
    <col min="11" max="11" width="16.28515625" bestFit="1" customWidth="1"/>
    <col min="12" max="12" width="17.28515625" bestFit="1" customWidth="1"/>
    <col min="13" max="13" width="19.7109375" bestFit="1" customWidth="1"/>
    <col min="14" max="14" width="17.28515625" bestFit="1" customWidth="1"/>
    <col min="15" max="16" width="19.7109375" bestFit="1" customWidth="1"/>
    <col min="17" max="17" width="17.28515625" bestFit="1" customWidth="1"/>
    <col min="18" max="18" width="28.42578125" bestFit="1" customWidth="1"/>
    <col min="19" max="19" width="24.85546875" bestFit="1" customWidth="1"/>
    <col min="20" max="20" width="13.5703125" bestFit="1" customWidth="1"/>
    <col min="21" max="21" width="52.28515625" bestFit="1" customWidth="1"/>
    <col min="22" max="22" width="19.7109375" bestFit="1" customWidth="1"/>
    <col min="23" max="23" width="17.28515625" bestFit="1" customWidth="1"/>
    <col min="24" max="25" width="19.7109375" bestFit="1" customWidth="1"/>
  </cols>
  <sheetData>
    <row r="1" spans="1:13" x14ac:dyDescent="0.25">
      <c r="A1" s="1" t="s">
        <v>66</v>
      </c>
      <c r="B1" s="1" t="s">
        <v>39</v>
      </c>
    </row>
    <row r="2" spans="1:13" x14ac:dyDescent="0.25">
      <c r="A2" s="1" t="s">
        <v>0</v>
      </c>
      <c r="B2" t="s">
        <v>67</v>
      </c>
      <c r="C2" t="s">
        <v>164</v>
      </c>
      <c r="D2" t="s">
        <v>71</v>
      </c>
      <c r="E2" t="s">
        <v>68</v>
      </c>
      <c r="F2" t="s">
        <v>69</v>
      </c>
      <c r="G2" t="s">
        <v>75</v>
      </c>
      <c r="H2" t="s">
        <v>169</v>
      </c>
      <c r="I2" t="s">
        <v>77</v>
      </c>
      <c r="J2" t="s">
        <v>74</v>
      </c>
      <c r="K2" t="s">
        <v>76</v>
      </c>
      <c r="L2" t="s">
        <v>165</v>
      </c>
      <c r="M2" t="s">
        <v>38</v>
      </c>
    </row>
    <row r="3" spans="1:13" x14ac:dyDescent="0.25">
      <c r="A3" s="2" t="s">
        <v>1</v>
      </c>
      <c r="B3" s="4">
        <v>22796296.375676006</v>
      </c>
      <c r="C3" s="4">
        <v>0</v>
      </c>
      <c r="D3" s="4">
        <v>3086278.4045039993</v>
      </c>
      <c r="E3" s="4">
        <v>61266303.694176063</v>
      </c>
      <c r="F3" s="4"/>
      <c r="G3" s="4">
        <v>0</v>
      </c>
      <c r="H3" s="4">
        <v>17198284.548349001</v>
      </c>
      <c r="I3" s="4">
        <v>223783.026747</v>
      </c>
      <c r="J3" s="4">
        <v>0</v>
      </c>
      <c r="K3" s="4"/>
      <c r="L3" s="4">
        <v>0</v>
      </c>
      <c r="M3" s="4">
        <v>104570946.04945208</v>
      </c>
    </row>
    <row r="4" spans="1:13" x14ac:dyDescent="0.25">
      <c r="A4" s="2" t="s">
        <v>2</v>
      </c>
      <c r="B4" s="4">
        <v>887782.58</v>
      </c>
      <c r="C4" s="4">
        <v>91202.98</v>
      </c>
      <c r="D4" s="4">
        <v>110382.94</v>
      </c>
      <c r="E4" s="4">
        <v>58109808.280000001</v>
      </c>
      <c r="F4" s="4"/>
      <c r="G4" s="4">
        <v>229414.96</v>
      </c>
      <c r="H4" s="4">
        <v>2330895.54</v>
      </c>
      <c r="I4" s="4">
        <v>430345.98</v>
      </c>
      <c r="J4" s="4">
        <v>0</v>
      </c>
      <c r="K4" s="4"/>
      <c r="L4" s="4">
        <v>0</v>
      </c>
      <c r="M4" s="4">
        <v>62189833.259999998</v>
      </c>
    </row>
    <row r="5" spans="1:13" x14ac:dyDescent="0.25">
      <c r="A5" s="2" t="s">
        <v>3</v>
      </c>
      <c r="B5" s="4">
        <v>623274.69999999995</v>
      </c>
      <c r="C5" s="4">
        <v>2372437.96</v>
      </c>
      <c r="D5" s="4">
        <v>0</v>
      </c>
      <c r="E5" s="4">
        <v>12094940.700000007</v>
      </c>
      <c r="F5" s="4"/>
      <c r="G5" s="4">
        <v>0</v>
      </c>
      <c r="H5" s="4">
        <v>3798945.1399999987</v>
      </c>
      <c r="I5" s="4">
        <v>45704278.419786006</v>
      </c>
      <c r="J5" s="4">
        <v>0</v>
      </c>
      <c r="K5" s="4"/>
      <c r="L5" s="4">
        <v>0</v>
      </c>
      <c r="M5" s="4">
        <v>64593876.919786014</v>
      </c>
    </row>
    <row r="6" spans="1:13" x14ac:dyDescent="0.25">
      <c r="A6" s="2" t="s">
        <v>4</v>
      </c>
      <c r="B6" s="4">
        <v>169485837.91000003</v>
      </c>
      <c r="C6" s="4">
        <v>16194084.130000003</v>
      </c>
      <c r="D6" s="4">
        <v>0</v>
      </c>
      <c r="E6" s="4">
        <v>21725382.699999981</v>
      </c>
      <c r="F6" s="4"/>
      <c r="G6" s="4">
        <v>0</v>
      </c>
      <c r="H6" s="4">
        <v>1483207.5099999998</v>
      </c>
      <c r="I6" s="4">
        <v>27412291.410000037</v>
      </c>
      <c r="J6" s="4">
        <v>0</v>
      </c>
      <c r="K6" s="4"/>
      <c r="L6" s="4">
        <v>0</v>
      </c>
      <c r="M6" s="4">
        <v>236300803.66000003</v>
      </c>
    </row>
    <row r="7" spans="1:13" x14ac:dyDescent="0.25">
      <c r="A7" s="2" t="s">
        <v>64</v>
      </c>
      <c r="B7" s="4">
        <v>6676451.8599999994</v>
      </c>
      <c r="C7" s="4">
        <v>0</v>
      </c>
      <c r="D7" s="4">
        <v>128490.12</v>
      </c>
      <c r="E7" s="4">
        <v>22881297.300000001</v>
      </c>
      <c r="F7" s="4"/>
      <c r="G7" s="4">
        <v>9984661.5800000001</v>
      </c>
      <c r="H7" s="4">
        <v>4211687.37</v>
      </c>
      <c r="I7" s="4">
        <v>355217.05</v>
      </c>
      <c r="J7" s="4">
        <v>0</v>
      </c>
      <c r="K7" s="4"/>
      <c r="L7" s="4">
        <v>2490344.8899999997</v>
      </c>
      <c r="M7" s="4">
        <v>46728150.169999994</v>
      </c>
    </row>
    <row r="8" spans="1:13" x14ac:dyDescent="0.25">
      <c r="A8" s="2" t="s">
        <v>6</v>
      </c>
      <c r="B8" s="4">
        <v>0</v>
      </c>
      <c r="C8" s="4">
        <v>0</v>
      </c>
      <c r="D8" s="4">
        <v>4183875.11</v>
      </c>
      <c r="E8" s="4">
        <v>72461074.090000004</v>
      </c>
      <c r="F8" s="4"/>
      <c r="G8" s="4">
        <v>3960184.67</v>
      </c>
      <c r="H8" s="4">
        <v>0</v>
      </c>
      <c r="I8" s="4">
        <v>0</v>
      </c>
      <c r="J8" s="4">
        <v>0</v>
      </c>
      <c r="K8" s="4"/>
      <c r="L8" s="4">
        <v>0</v>
      </c>
      <c r="M8" s="4">
        <v>80605133.870000005</v>
      </c>
    </row>
    <row r="9" spans="1:13" x14ac:dyDescent="0.25">
      <c r="A9" s="2" t="s">
        <v>7</v>
      </c>
      <c r="B9" s="4">
        <v>0</v>
      </c>
      <c r="C9" s="4">
        <v>0</v>
      </c>
      <c r="D9" s="4">
        <v>30149.698120000001</v>
      </c>
      <c r="E9" s="4">
        <v>7416988.4712739997</v>
      </c>
      <c r="F9" s="4"/>
      <c r="G9" s="4">
        <v>8475.3041040000007</v>
      </c>
      <c r="H9" s="4">
        <v>60641.579282999999</v>
      </c>
      <c r="I9" s="4">
        <v>7518.7534400000004</v>
      </c>
      <c r="J9" s="4">
        <v>0</v>
      </c>
      <c r="K9" s="4"/>
      <c r="L9" s="4">
        <v>0</v>
      </c>
      <c r="M9" s="4">
        <v>7523773.8062209999</v>
      </c>
    </row>
    <row r="10" spans="1:13" x14ac:dyDescent="0.25">
      <c r="A10" s="2" t="s">
        <v>65</v>
      </c>
      <c r="B10" s="4">
        <v>355154.8</v>
      </c>
      <c r="C10" s="4">
        <v>2980544.0499999993</v>
      </c>
      <c r="D10" s="4">
        <v>8740.5499999999993</v>
      </c>
      <c r="E10" s="4">
        <v>3469699.7199999983</v>
      </c>
      <c r="F10" s="4"/>
      <c r="G10" s="4">
        <v>0</v>
      </c>
      <c r="H10" s="4">
        <v>6086828.6099999975</v>
      </c>
      <c r="I10" s="4">
        <v>14805200.699999996</v>
      </c>
      <c r="J10" s="4">
        <v>0</v>
      </c>
      <c r="K10" s="4"/>
      <c r="L10" s="4">
        <v>0</v>
      </c>
      <c r="M10" s="4">
        <v>27706168.429999992</v>
      </c>
    </row>
    <row r="11" spans="1:13" x14ac:dyDescent="0.25">
      <c r="A11" s="2" t="s">
        <v>9</v>
      </c>
      <c r="B11" s="4">
        <v>0</v>
      </c>
      <c r="C11" s="4">
        <v>0</v>
      </c>
      <c r="D11" s="4">
        <v>1880222.6261999998</v>
      </c>
      <c r="E11" s="4">
        <v>28540681.233099949</v>
      </c>
      <c r="F11" s="4"/>
      <c r="G11" s="4">
        <v>22086405.505600005</v>
      </c>
      <c r="H11" s="4">
        <v>25856819.766900022</v>
      </c>
      <c r="I11" s="4">
        <v>0</v>
      </c>
      <c r="J11" s="4">
        <v>0</v>
      </c>
      <c r="K11" s="4"/>
      <c r="L11" s="4">
        <v>0</v>
      </c>
      <c r="M11" s="4">
        <v>78364129.131799981</v>
      </c>
    </row>
    <row r="12" spans="1:13" x14ac:dyDescent="0.25">
      <c r="A12" s="2" t="s">
        <v>10</v>
      </c>
      <c r="B12" s="4">
        <v>0</v>
      </c>
      <c r="C12" s="4">
        <v>0</v>
      </c>
      <c r="D12" s="4">
        <v>1805924.8599999999</v>
      </c>
      <c r="E12" s="4">
        <v>170504688.94999975</v>
      </c>
      <c r="F12" s="4"/>
      <c r="G12" s="4">
        <v>14455252.75999999</v>
      </c>
      <c r="H12" s="4">
        <v>0</v>
      </c>
      <c r="I12" s="4">
        <v>0</v>
      </c>
      <c r="J12" s="4">
        <v>0</v>
      </c>
      <c r="K12" s="4"/>
      <c r="L12" s="4">
        <v>2493371.41</v>
      </c>
      <c r="M12" s="4">
        <v>189259237.97999975</v>
      </c>
    </row>
    <row r="13" spans="1:13" x14ac:dyDescent="0.25">
      <c r="A13" s="2" t="s">
        <v>11</v>
      </c>
      <c r="B13" s="4">
        <v>0</v>
      </c>
      <c r="C13" s="4">
        <v>0</v>
      </c>
      <c r="D13" s="4">
        <v>0</v>
      </c>
      <c r="E13" s="4">
        <v>78580540.429999962</v>
      </c>
      <c r="F13" s="4"/>
      <c r="G13" s="4">
        <v>783743.46</v>
      </c>
      <c r="H13" s="4">
        <v>1812690.3699999999</v>
      </c>
      <c r="I13" s="4">
        <v>0</v>
      </c>
      <c r="J13" s="4">
        <v>0</v>
      </c>
      <c r="K13" s="4"/>
      <c r="L13" s="4">
        <v>0</v>
      </c>
      <c r="M13" s="4">
        <v>81176974.259999961</v>
      </c>
    </row>
    <row r="14" spans="1:13" x14ac:dyDescent="0.25">
      <c r="A14" s="2" t="s">
        <v>12</v>
      </c>
      <c r="B14" s="4">
        <v>0</v>
      </c>
      <c r="C14" s="4">
        <v>0</v>
      </c>
      <c r="D14" s="4">
        <v>0</v>
      </c>
      <c r="E14" s="4">
        <v>0</v>
      </c>
      <c r="F14" s="4"/>
      <c r="G14" s="4">
        <v>0</v>
      </c>
      <c r="H14" s="4">
        <v>173252565.46000001</v>
      </c>
      <c r="I14" s="4">
        <v>0</v>
      </c>
      <c r="J14" s="4">
        <v>0</v>
      </c>
      <c r="K14" s="4"/>
      <c r="L14" s="4">
        <v>0</v>
      </c>
      <c r="M14" s="4">
        <v>173252565.46000001</v>
      </c>
    </row>
    <row r="15" spans="1:13" x14ac:dyDescent="0.25">
      <c r="A15" s="2" t="s">
        <v>13</v>
      </c>
      <c r="B15" s="4">
        <v>33559.31</v>
      </c>
      <c r="C15" s="4">
        <v>0</v>
      </c>
      <c r="D15" s="4">
        <v>91207.27</v>
      </c>
      <c r="E15" s="4">
        <v>5994652.0500000017</v>
      </c>
      <c r="F15" s="4"/>
      <c r="G15" s="4">
        <v>123380.37</v>
      </c>
      <c r="H15" s="4">
        <v>7533797.2700000014</v>
      </c>
      <c r="I15" s="4">
        <v>219847.03</v>
      </c>
      <c r="J15" s="4">
        <v>0</v>
      </c>
      <c r="K15" s="4"/>
      <c r="L15" s="4">
        <v>0</v>
      </c>
      <c r="M15" s="4">
        <v>13996443.300000003</v>
      </c>
    </row>
    <row r="16" spans="1:13" x14ac:dyDescent="0.25">
      <c r="A16" s="2" t="s">
        <v>14</v>
      </c>
      <c r="B16" s="4">
        <v>0</v>
      </c>
      <c r="C16" s="4">
        <v>0</v>
      </c>
      <c r="D16" s="4">
        <v>970766.57</v>
      </c>
      <c r="E16" s="4">
        <v>20921315.269699998</v>
      </c>
      <c r="F16" s="4"/>
      <c r="G16" s="4">
        <v>3021856.5894999998</v>
      </c>
      <c r="H16" s="4">
        <v>1034570.1100000001</v>
      </c>
      <c r="I16" s="4">
        <v>0</v>
      </c>
      <c r="J16" s="4">
        <v>0</v>
      </c>
      <c r="K16" s="4"/>
      <c r="L16" s="4">
        <v>0</v>
      </c>
      <c r="M16" s="4">
        <v>25948508.539199997</v>
      </c>
    </row>
    <row r="17" spans="1:13" x14ac:dyDescent="0.25">
      <c r="A17" s="2" t="s">
        <v>15</v>
      </c>
      <c r="B17" s="4">
        <v>69838722.397100002</v>
      </c>
      <c r="C17" s="4">
        <v>40451547.439199999</v>
      </c>
      <c r="D17" s="4">
        <v>1799525.0700000005</v>
      </c>
      <c r="E17" s="4">
        <v>48263334.7936</v>
      </c>
      <c r="F17" s="4"/>
      <c r="G17" s="4">
        <v>12010748.950900003</v>
      </c>
      <c r="H17" s="4">
        <v>12141396.670299999</v>
      </c>
      <c r="I17" s="4">
        <v>39859187.671200015</v>
      </c>
      <c r="J17" s="4">
        <v>0</v>
      </c>
      <c r="K17" s="4"/>
      <c r="L17" s="4">
        <v>0</v>
      </c>
      <c r="M17" s="4">
        <v>224364462.9923</v>
      </c>
    </row>
    <row r="18" spans="1:13" x14ac:dyDescent="0.25">
      <c r="A18" s="2" t="s">
        <v>16</v>
      </c>
      <c r="B18" s="4">
        <v>0</v>
      </c>
      <c r="C18" s="4">
        <v>0</v>
      </c>
      <c r="D18" s="4">
        <v>2240274.14</v>
      </c>
      <c r="E18" s="4">
        <v>33474759.239999998</v>
      </c>
      <c r="F18" s="4"/>
      <c r="G18" s="4">
        <v>12180625.709999999</v>
      </c>
      <c r="H18" s="4">
        <v>1146018.21</v>
      </c>
      <c r="I18" s="4">
        <v>0</v>
      </c>
      <c r="J18" s="4">
        <v>0</v>
      </c>
      <c r="K18" s="4"/>
      <c r="L18" s="4">
        <v>0</v>
      </c>
      <c r="M18" s="4">
        <v>49041677.299999997</v>
      </c>
    </row>
    <row r="19" spans="1:13" x14ac:dyDescent="0.25">
      <c r="A19" s="2" t="s">
        <v>17</v>
      </c>
      <c r="B19" s="4">
        <v>1168320.06</v>
      </c>
      <c r="C19" s="4">
        <v>0</v>
      </c>
      <c r="D19" s="4">
        <v>8227587.4299999997</v>
      </c>
      <c r="E19" s="4">
        <v>46734259.590000004</v>
      </c>
      <c r="F19" s="4"/>
      <c r="G19" s="4">
        <v>13287662.950000001</v>
      </c>
      <c r="H19" s="4">
        <v>14750919.789999999</v>
      </c>
      <c r="I19" s="4">
        <v>0</v>
      </c>
      <c r="J19" s="4">
        <v>0</v>
      </c>
      <c r="K19" s="4"/>
      <c r="L19" s="4">
        <v>0</v>
      </c>
      <c r="M19" s="4">
        <v>84168749.819999993</v>
      </c>
    </row>
    <row r="20" spans="1:13" x14ac:dyDescent="0.25">
      <c r="A20" s="2" t="s">
        <v>18</v>
      </c>
      <c r="B20" s="4">
        <v>11807913.330799997</v>
      </c>
      <c r="C20" s="4">
        <v>1561151.4177000001</v>
      </c>
      <c r="D20" s="4">
        <v>1750434.6038000002</v>
      </c>
      <c r="E20" s="4">
        <v>50706921.71359989</v>
      </c>
      <c r="F20" s="4"/>
      <c r="G20" s="4">
        <v>13460880.008800007</v>
      </c>
      <c r="H20" s="4">
        <v>8104430.1702999985</v>
      </c>
      <c r="I20" s="4">
        <v>795859.08360000001</v>
      </c>
      <c r="J20" s="4">
        <v>0</v>
      </c>
      <c r="K20" s="4"/>
      <c r="L20" s="4">
        <v>1505524.8446</v>
      </c>
      <c r="M20" s="4">
        <v>89693115.173199892</v>
      </c>
    </row>
    <row r="21" spans="1:13" x14ac:dyDescent="0.25">
      <c r="A21" s="2" t="s">
        <v>19</v>
      </c>
      <c r="B21" s="4">
        <v>0</v>
      </c>
      <c r="C21" s="4">
        <v>0</v>
      </c>
      <c r="D21" s="4">
        <v>670610.51</v>
      </c>
      <c r="E21" s="4">
        <v>8049228.29</v>
      </c>
      <c r="F21" s="4"/>
      <c r="G21" s="4">
        <v>483936.66</v>
      </c>
      <c r="H21" s="4">
        <v>768132.42</v>
      </c>
      <c r="I21" s="4">
        <v>0</v>
      </c>
      <c r="J21" s="4"/>
      <c r="K21" s="4"/>
      <c r="L21" s="4">
        <v>1047449.04</v>
      </c>
      <c r="M21" s="4">
        <v>11019356.920000002</v>
      </c>
    </row>
    <row r="22" spans="1:13" x14ac:dyDescent="0.25">
      <c r="A22" s="2" t="s">
        <v>20</v>
      </c>
      <c r="B22" s="4">
        <v>1425596.02</v>
      </c>
      <c r="C22" s="4">
        <v>617712.49</v>
      </c>
      <c r="D22" s="4">
        <v>4300647.33</v>
      </c>
      <c r="E22" s="4">
        <v>8260003.4400000004</v>
      </c>
      <c r="F22" s="4"/>
      <c r="G22" s="4">
        <v>808972.98</v>
      </c>
      <c r="H22" s="4">
        <v>1375381.37</v>
      </c>
      <c r="I22" s="4">
        <v>0</v>
      </c>
      <c r="J22" s="4">
        <v>0</v>
      </c>
      <c r="K22" s="4"/>
      <c r="L22" s="4">
        <v>0</v>
      </c>
      <c r="M22" s="4">
        <v>16788313.630000003</v>
      </c>
    </row>
    <row r="23" spans="1:13" x14ac:dyDescent="0.25">
      <c r="A23" s="2" t="s">
        <v>21</v>
      </c>
      <c r="B23" s="4">
        <v>200333536.21000022</v>
      </c>
      <c r="C23" s="4">
        <v>64749056.200000063</v>
      </c>
      <c r="D23" s="4">
        <v>31234243.319999967</v>
      </c>
      <c r="E23" s="4">
        <v>224298993.09000009</v>
      </c>
      <c r="F23" s="4"/>
      <c r="G23" s="4">
        <v>40693599.010000013</v>
      </c>
      <c r="H23" s="4">
        <v>64620910.61999999</v>
      </c>
      <c r="I23" s="4">
        <v>170383607.08000007</v>
      </c>
      <c r="J23" s="4">
        <v>0</v>
      </c>
      <c r="K23" s="4"/>
      <c r="L23" s="4">
        <v>0</v>
      </c>
      <c r="M23" s="4">
        <v>796313945.53000045</v>
      </c>
    </row>
    <row r="24" spans="1:13" x14ac:dyDescent="0.25">
      <c r="A24" s="2" t="s">
        <v>22</v>
      </c>
      <c r="B24" s="4">
        <v>21074.55</v>
      </c>
      <c r="C24" s="4">
        <v>0</v>
      </c>
      <c r="D24" s="4">
        <v>18373218.759999987</v>
      </c>
      <c r="E24" s="4">
        <v>83820289.019999966</v>
      </c>
      <c r="F24" s="4"/>
      <c r="G24" s="4">
        <v>21395817.479999989</v>
      </c>
      <c r="H24" s="4">
        <v>4718226.8430271111</v>
      </c>
      <c r="I24" s="4">
        <v>0</v>
      </c>
      <c r="J24" s="4">
        <v>0</v>
      </c>
      <c r="K24" s="4"/>
      <c r="L24" s="4">
        <v>507979946.00628996</v>
      </c>
      <c r="M24" s="4">
        <v>636308572.65931702</v>
      </c>
    </row>
    <row r="25" spans="1:13" x14ac:dyDescent="0.25">
      <c r="A25" s="2" t="s">
        <v>23</v>
      </c>
      <c r="B25" s="4">
        <v>0</v>
      </c>
      <c r="C25" s="4">
        <v>0</v>
      </c>
      <c r="D25" s="4">
        <v>0</v>
      </c>
      <c r="E25" s="4">
        <v>0</v>
      </c>
      <c r="F25" s="4"/>
      <c r="G25" s="4">
        <v>0</v>
      </c>
      <c r="H25" s="4">
        <v>1806337482.3499994</v>
      </c>
      <c r="I25" s="4">
        <v>0</v>
      </c>
      <c r="J25" s="4">
        <v>0</v>
      </c>
      <c r="K25" s="4"/>
      <c r="L25" s="4">
        <v>0</v>
      </c>
      <c r="M25" s="4">
        <v>1806337482.3499994</v>
      </c>
    </row>
    <row r="26" spans="1:13" x14ac:dyDescent="0.25">
      <c r="A26" s="2" t="s">
        <v>24</v>
      </c>
      <c r="B26" s="4">
        <v>103052984.6499998</v>
      </c>
      <c r="C26" s="4">
        <v>1473601.5000000002</v>
      </c>
      <c r="D26" s="4">
        <v>826555.83000000007</v>
      </c>
      <c r="E26" s="4">
        <v>172528091.18999991</v>
      </c>
      <c r="F26" s="4"/>
      <c r="G26" s="4">
        <v>12493605.680000002</v>
      </c>
      <c r="H26" s="4">
        <v>585887989.85999823</v>
      </c>
      <c r="I26" s="4">
        <v>2166530.4500000002</v>
      </c>
      <c r="J26" s="4">
        <v>226218.83</v>
      </c>
      <c r="K26" s="4"/>
      <c r="L26" s="4">
        <v>284216652.84999901</v>
      </c>
      <c r="M26" s="4">
        <v>1162872230.8399971</v>
      </c>
    </row>
    <row r="27" spans="1:13" x14ac:dyDescent="0.25">
      <c r="A27" s="2" t="s">
        <v>25</v>
      </c>
      <c r="B27" s="4">
        <v>0</v>
      </c>
      <c r="C27" s="4">
        <v>0</v>
      </c>
      <c r="D27" s="4">
        <v>3525849.59</v>
      </c>
      <c r="E27" s="4">
        <v>44352188.499999978</v>
      </c>
      <c r="F27" s="4"/>
      <c r="G27" s="4">
        <v>7404383.2400000049</v>
      </c>
      <c r="H27" s="4">
        <v>730940.31</v>
      </c>
      <c r="I27" s="4">
        <v>10240480.969999995</v>
      </c>
      <c r="J27" s="4">
        <v>0</v>
      </c>
      <c r="K27" s="4"/>
      <c r="L27" s="4">
        <v>0</v>
      </c>
      <c r="M27" s="4">
        <v>66253842.60999997</v>
      </c>
    </row>
    <row r="28" spans="1:13" x14ac:dyDescent="0.25">
      <c r="A28" s="2" t="s">
        <v>26</v>
      </c>
      <c r="B28" s="4">
        <v>648028141.219998</v>
      </c>
      <c r="C28" s="4">
        <v>231122.04</v>
      </c>
      <c r="D28" s="4">
        <v>608495.92000000004</v>
      </c>
      <c r="E28" s="4">
        <v>1378439.0099999998</v>
      </c>
      <c r="F28" s="4"/>
      <c r="G28" s="4">
        <v>0</v>
      </c>
      <c r="H28" s="4">
        <v>30437201.820000015</v>
      </c>
      <c r="I28" s="4">
        <v>0</v>
      </c>
      <c r="J28" s="4">
        <v>0</v>
      </c>
      <c r="K28" s="4"/>
      <c r="L28" s="4">
        <v>807540</v>
      </c>
      <c r="M28" s="4">
        <v>681490940.00999796</v>
      </c>
    </row>
    <row r="29" spans="1:13" x14ac:dyDescent="0.25">
      <c r="A29" s="2" t="s">
        <v>27</v>
      </c>
      <c r="B29" s="4">
        <v>65733936.545823008</v>
      </c>
      <c r="C29" s="4">
        <v>25992684.465566006</v>
      </c>
      <c r="D29" s="4">
        <v>15419979.262576008</v>
      </c>
      <c r="E29" s="4">
        <v>214531966.73452601</v>
      </c>
      <c r="F29" s="4"/>
      <c r="G29" s="4">
        <v>82725022.096717015</v>
      </c>
      <c r="H29" s="4">
        <v>7692747.0351970028</v>
      </c>
      <c r="I29" s="4">
        <v>15258734.401182996</v>
      </c>
      <c r="J29" s="4">
        <v>0</v>
      </c>
      <c r="K29" s="4"/>
      <c r="L29" s="4">
        <v>5674873.1014220007</v>
      </c>
      <c r="M29" s="4">
        <v>433029943.64301008</v>
      </c>
    </row>
    <row r="30" spans="1:13" x14ac:dyDescent="0.25">
      <c r="A30" s="2" t="s">
        <v>28</v>
      </c>
      <c r="B30" s="4">
        <v>0</v>
      </c>
      <c r="C30" s="4">
        <v>0</v>
      </c>
      <c r="D30" s="4">
        <v>1759745.05</v>
      </c>
      <c r="E30" s="4">
        <v>15325012.939999999</v>
      </c>
      <c r="F30" s="4"/>
      <c r="G30" s="4">
        <v>4033671.26</v>
      </c>
      <c r="H30" s="4">
        <v>108607.42</v>
      </c>
      <c r="I30" s="4">
        <v>0</v>
      </c>
      <c r="J30" s="4">
        <v>0</v>
      </c>
      <c r="K30" s="4"/>
      <c r="L30" s="4">
        <v>0</v>
      </c>
      <c r="M30" s="4">
        <v>21227036.670000002</v>
      </c>
    </row>
    <row r="31" spans="1:13" x14ac:dyDescent="0.25">
      <c r="A31" s="2" t="s">
        <v>29</v>
      </c>
      <c r="B31" s="4">
        <v>813002.64</v>
      </c>
      <c r="C31" s="4">
        <v>3513349.52</v>
      </c>
      <c r="D31" s="4">
        <v>258242.85</v>
      </c>
      <c r="E31" s="4">
        <v>21249734.899999999</v>
      </c>
      <c r="F31" s="4"/>
      <c r="G31" s="4">
        <v>2424716.25</v>
      </c>
      <c r="H31" s="4">
        <v>1852030.68</v>
      </c>
      <c r="I31" s="4">
        <v>19215573.77</v>
      </c>
      <c r="J31" s="4">
        <v>185266.37</v>
      </c>
      <c r="K31" s="4"/>
      <c r="L31" s="4">
        <v>1683801.53</v>
      </c>
      <c r="M31" s="4">
        <v>51195718.509999998</v>
      </c>
    </row>
    <row r="32" spans="1:13" x14ac:dyDescent="0.25">
      <c r="A32" s="2" t="s">
        <v>30</v>
      </c>
      <c r="B32" s="4">
        <v>20870305.107113</v>
      </c>
      <c r="C32" s="4">
        <v>159621567.916181</v>
      </c>
      <c r="D32" s="4">
        <v>689617.62912000006</v>
      </c>
      <c r="E32" s="4">
        <v>5594853.3625649996</v>
      </c>
      <c r="F32" s="4"/>
      <c r="G32" s="4">
        <v>579826.824899</v>
      </c>
      <c r="H32" s="4">
        <v>276337.242776</v>
      </c>
      <c r="I32" s="4">
        <v>2239693.7327379999</v>
      </c>
      <c r="J32" s="4">
        <v>0</v>
      </c>
      <c r="K32" s="4"/>
      <c r="L32" s="4">
        <v>5180145.8580339998</v>
      </c>
      <c r="M32" s="4">
        <v>195052347.67342597</v>
      </c>
    </row>
    <row r="33" spans="1:13" x14ac:dyDescent="0.25">
      <c r="A33" s="2" t="s">
        <v>31</v>
      </c>
      <c r="B33" s="4">
        <v>48526688.229999997</v>
      </c>
      <c r="C33" s="4">
        <v>319423447.56999999</v>
      </c>
      <c r="D33" s="4">
        <v>21513041.810000014</v>
      </c>
      <c r="E33" s="4">
        <v>197955496.72000039</v>
      </c>
      <c r="F33" s="4"/>
      <c r="G33" s="4">
        <v>0</v>
      </c>
      <c r="H33" s="4">
        <v>208443419.19000021</v>
      </c>
      <c r="I33" s="4">
        <v>40669944.690000005</v>
      </c>
      <c r="J33" s="4">
        <v>0</v>
      </c>
      <c r="K33" s="4"/>
      <c r="L33" s="4">
        <v>3386289.959999999</v>
      </c>
      <c r="M33" s="4">
        <v>839918328.17000067</v>
      </c>
    </row>
    <row r="34" spans="1:13" x14ac:dyDescent="0.25">
      <c r="A34" s="2" t="s">
        <v>32</v>
      </c>
      <c r="B34" s="4">
        <v>14718795.449999999</v>
      </c>
      <c r="C34" s="4">
        <v>0</v>
      </c>
      <c r="D34" s="4">
        <v>35422823.670000002</v>
      </c>
      <c r="E34" s="4">
        <v>773237489.03000021</v>
      </c>
      <c r="F34" s="4"/>
      <c r="G34" s="4">
        <v>43263959.039999992</v>
      </c>
      <c r="H34" s="4">
        <v>0</v>
      </c>
      <c r="I34" s="4">
        <v>0</v>
      </c>
      <c r="J34" s="4">
        <v>448011.70999999996</v>
      </c>
      <c r="K34" s="4"/>
      <c r="L34" s="4">
        <v>0</v>
      </c>
      <c r="M34" s="4">
        <v>867091078.90000021</v>
      </c>
    </row>
    <row r="35" spans="1:13" x14ac:dyDescent="0.25">
      <c r="A35" s="2" t="s">
        <v>33</v>
      </c>
      <c r="B35" s="4">
        <v>0</v>
      </c>
      <c r="C35" s="4">
        <v>0</v>
      </c>
      <c r="D35" s="4">
        <v>163730.72</v>
      </c>
      <c r="E35" s="4">
        <v>4947012.2300000004</v>
      </c>
      <c r="F35" s="4"/>
      <c r="G35" s="4">
        <v>2478082.63</v>
      </c>
      <c r="H35" s="4">
        <v>14685429.9</v>
      </c>
      <c r="I35" s="4">
        <v>0</v>
      </c>
      <c r="J35" s="4">
        <v>0</v>
      </c>
      <c r="K35" s="4"/>
      <c r="L35" s="4">
        <v>0</v>
      </c>
      <c r="M35" s="4">
        <v>22274255.48</v>
      </c>
    </row>
    <row r="36" spans="1:13" x14ac:dyDescent="0.25">
      <c r="A36" s="2" t="s">
        <v>34</v>
      </c>
      <c r="B36" s="4">
        <v>5254432.91</v>
      </c>
      <c r="C36" s="4">
        <v>5924710.7999999998</v>
      </c>
      <c r="D36" s="4">
        <v>12954692.890000001</v>
      </c>
      <c r="E36" s="4">
        <v>132424527.42</v>
      </c>
      <c r="F36" s="4">
        <v>32514325.989999998</v>
      </c>
      <c r="G36" s="4">
        <v>78276750.710000008</v>
      </c>
      <c r="H36" s="4">
        <v>59120823.109999999</v>
      </c>
      <c r="I36" s="4"/>
      <c r="J36" s="4">
        <v>0</v>
      </c>
      <c r="K36" s="4">
        <v>13966184.68</v>
      </c>
      <c r="L36" s="4">
        <v>0</v>
      </c>
      <c r="M36" s="4">
        <v>340436448.51000005</v>
      </c>
    </row>
    <row r="37" spans="1:13" x14ac:dyDescent="0.25">
      <c r="A37" s="2" t="s">
        <v>35</v>
      </c>
      <c r="B37" s="4">
        <v>0</v>
      </c>
      <c r="C37" s="4">
        <v>0</v>
      </c>
      <c r="D37" s="4">
        <v>0</v>
      </c>
      <c r="E37" s="4">
        <v>14884319.200000001</v>
      </c>
      <c r="F37" s="4"/>
      <c r="G37" s="4">
        <v>2553837.16</v>
      </c>
      <c r="H37" s="4">
        <v>0</v>
      </c>
      <c r="I37" s="4">
        <v>912474.39</v>
      </c>
      <c r="J37" s="4">
        <v>0</v>
      </c>
      <c r="K37" s="4"/>
      <c r="L37" s="4">
        <v>780820.86</v>
      </c>
      <c r="M37" s="4">
        <v>19131451.609999999</v>
      </c>
    </row>
    <row r="38" spans="1:13" x14ac:dyDescent="0.25">
      <c r="A38" s="2" t="s">
        <v>36</v>
      </c>
      <c r="B38" s="4">
        <v>0</v>
      </c>
      <c r="C38" s="4">
        <v>0</v>
      </c>
      <c r="D38" s="4">
        <v>0</v>
      </c>
      <c r="E38" s="4">
        <v>20055189.670000006</v>
      </c>
      <c r="F38" s="4"/>
      <c r="G38" s="4">
        <v>0</v>
      </c>
      <c r="H38" s="4">
        <v>105454723.82000002</v>
      </c>
      <c r="I38" s="4">
        <v>0</v>
      </c>
      <c r="J38" s="4">
        <v>0</v>
      </c>
      <c r="K38" s="4"/>
      <c r="L38" s="4">
        <v>0</v>
      </c>
      <c r="M38" s="4">
        <v>125509913.49000002</v>
      </c>
    </row>
    <row r="39" spans="1:13" x14ac:dyDescent="0.25">
      <c r="A39" s="2" t="s">
        <v>37</v>
      </c>
      <c r="B39" s="4">
        <v>0</v>
      </c>
      <c r="C39" s="4">
        <v>0</v>
      </c>
      <c r="D39" s="4">
        <v>0</v>
      </c>
      <c r="E39" s="4">
        <v>0</v>
      </c>
      <c r="F39" s="4"/>
      <c r="G39" s="4">
        <v>0</v>
      </c>
      <c r="H39" s="4">
        <v>1396534336.1900394</v>
      </c>
      <c r="I39" s="4">
        <v>0</v>
      </c>
      <c r="J39" s="4">
        <v>0</v>
      </c>
      <c r="K39" s="4"/>
      <c r="L39" s="4">
        <v>4155156.5399999991</v>
      </c>
      <c r="M39" s="4">
        <v>1400689492.7300394</v>
      </c>
    </row>
    <row r="40" spans="1:13" x14ac:dyDescent="0.25">
      <c r="A40" s="2" t="s">
        <v>38</v>
      </c>
      <c r="B40" s="4">
        <v>1392451806.8565104</v>
      </c>
      <c r="C40" s="4">
        <v>645198220.47864699</v>
      </c>
      <c r="D40" s="4">
        <v>174035354.53432</v>
      </c>
      <c r="E40" s="4">
        <v>2686039482.9725413</v>
      </c>
      <c r="F40" s="4">
        <v>32514325.989999998</v>
      </c>
      <c r="G40" s="4">
        <v>405209473.84052008</v>
      </c>
      <c r="H40" s="4">
        <v>4569848418.2961693</v>
      </c>
      <c r="I40" s="4">
        <v>390900568.60869408</v>
      </c>
      <c r="J40" s="4">
        <v>859496.90999999992</v>
      </c>
      <c r="K40" s="4">
        <v>13966184.68</v>
      </c>
      <c r="L40" s="4">
        <v>821401916.89034498</v>
      </c>
      <c r="M40" s="4">
        <v>11132425250.057747</v>
      </c>
    </row>
  </sheetData>
  <pageMargins left="0.7" right="0.7" top="0.75" bottom="0.75" header="0.3" footer="0.3"/>
  <pageSetup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13"/>
  <sheetViews>
    <sheetView topLeftCell="AE1" workbookViewId="0">
      <selection activeCell="AM13" sqref="AM13"/>
    </sheetView>
  </sheetViews>
  <sheetFormatPr baseColWidth="10" defaultRowHeight="15" x14ac:dyDescent="0.25"/>
  <cols>
    <col min="1" max="1" width="20.28515625" customWidth="1"/>
    <col min="2" max="2" width="21.42578125" bestFit="1" customWidth="1"/>
    <col min="3" max="4" width="16.28515625" customWidth="1"/>
    <col min="5" max="5" width="17.28515625" customWidth="1"/>
    <col min="6" max="7" width="16.28515625" customWidth="1"/>
    <col min="8" max="8" width="15.140625" customWidth="1"/>
    <col min="9" max="10" width="16.28515625" customWidth="1"/>
    <col min="11" max="11" width="17.28515625" customWidth="1"/>
    <col min="12" max="12" width="16.28515625" customWidth="1"/>
    <col min="13" max="13" width="17.28515625" customWidth="1"/>
    <col min="14" max="15" width="16.28515625" customWidth="1"/>
    <col min="16" max="16" width="17.28515625" customWidth="1"/>
    <col min="17" max="21" width="16.28515625" customWidth="1"/>
    <col min="22" max="23" width="17.28515625" customWidth="1"/>
    <col min="24" max="25" width="18.7109375" customWidth="1"/>
    <col min="26" max="26" width="16.28515625" customWidth="1"/>
    <col min="27" max="28" width="17.28515625" customWidth="1"/>
    <col min="29" max="30" width="16.28515625" customWidth="1"/>
    <col min="31" max="33" width="17.28515625" customWidth="1"/>
    <col min="34" max="34" width="16.28515625" customWidth="1"/>
    <col min="35" max="35" width="17.28515625" customWidth="1"/>
    <col min="36" max="36" width="16.28515625" customWidth="1"/>
    <col min="37" max="37" width="17.28515625" customWidth="1"/>
    <col min="38" max="38" width="18.7109375" customWidth="1"/>
    <col min="39" max="39" width="19.7109375" bestFit="1" customWidth="1"/>
  </cols>
  <sheetData>
    <row r="1" spans="1:39" x14ac:dyDescent="0.25">
      <c r="A1" s="1" t="s">
        <v>89</v>
      </c>
      <c r="B1" s="1" t="s">
        <v>39</v>
      </c>
    </row>
    <row r="2" spans="1:39" x14ac:dyDescent="0.25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64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78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</row>
    <row r="3" spans="1:39" x14ac:dyDescent="0.25">
      <c r="A3" s="2" t="s">
        <v>79</v>
      </c>
      <c r="B3" s="4">
        <v>103421693.30503502</v>
      </c>
      <c r="C3" s="4">
        <v>60102915.144000001</v>
      </c>
      <c r="D3" s="4">
        <v>58740440.59596695</v>
      </c>
      <c r="E3" s="4">
        <v>232753115.62000138</v>
      </c>
      <c r="F3" s="4">
        <v>43387128.039999999</v>
      </c>
      <c r="G3" s="4">
        <v>54063152.829999998</v>
      </c>
      <c r="H3" s="4">
        <v>5444137.9351770002</v>
      </c>
      <c r="I3" s="4">
        <v>16645945.61999999</v>
      </c>
      <c r="J3" s="4">
        <v>67296463.462200001</v>
      </c>
      <c r="K3" s="4">
        <v>154640102.69999963</v>
      </c>
      <c r="L3" s="4">
        <v>58526820.220000058</v>
      </c>
      <c r="M3" s="4">
        <v>109441336.78</v>
      </c>
      <c r="N3" s="4">
        <v>11720441.220000001</v>
      </c>
      <c r="O3" s="4">
        <v>25948508.539999999</v>
      </c>
      <c r="P3" s="4">
        <v>188267557.6938999</v>
      </c>
      <c r="Q3" s="4">
        <v>38996799.57</v>
      </c>
      <c r="R3" s="4">
        <v>80999732.540000007</v>
      </c>
      <c r="S3" s="4">
        <v>79586863.02290009</v>
      </c>
      <c r="T3" s="4">
        <v>10550879.359999999</v>
      </c>
      <c r="U3" s="4">
        <v>16229137.420000007</v>
      </c>
      <c r="V3" s="4">
        <v>783673206.48999381</v>
      </c>
      <c r="W3" s="4">
        <v>476512104.44999927</v>
      </c>
      <c r="X3" s="4">
        <v>1205182227.1002216</v>
      </c>
      <c r="Y3" s="4">
        <v>849032074.22000492</v>
      </c>
      <c r="Z3" s="4">
        <v>60906003.739999942</v>
      </c>
      <c r="AA3" s="4">
        <v>672162141.049999</v>
      </c>
      <c r="AB3" s="4">
        <v>418114298.69253129</v>
      </c>
      <c r="AC3" s="4">
        <v>9870763.6199999992</v>
      </c>
      <c r="AD3" s="4">
        <v>43259593.090000004</v>
      </c>
      <c r="AE3" s="4">
        <v>294061.10063399997</v>
      </c>
      <c r="AF3" s="4">
        <v>810502873.61000001</v>
      </c>
      <c r="AG3" s="4">
        <v>839281231.66000056</v>
      </c>
      <c r="AH3" s="4">
        <v>18745910.379999999</v>
      </c>
      <c r="AI3" s="4">
        <v>324259882.73000002</v>
      </c>
      <c r="AJ3" s="4">
        <v>16792779.420000002</v>
      </c>
      <c r="AK3" s="4">
        <v>113155954.11</v>
      </c>
      <c r="AL3" s="4">
        <v>1041722032.0800716</v>
      </c>
      <c r="AM3" s="4">
        <v>9100230309.1626358</v>
      </c>
    </row>
    <row r="4" spans="1:39" x14ac:dyDescent="0.25">
      <c r="A4" s="2" t="s">
        <v>80</v>
      </c>
      <c r="B4" s="4">
        <v>80608.293941000011</v>
      </c>
      <c r="C4" s="4">
        <v>103548.8689</v>
      </c>
      <c r="D4" s="4">
        <v>939636.16998400004</v>
      </c>
      <c r="E4" s="4">
        <v>477032.29999999993</v>
      </c>
      <c r="F4" s="4">
        <v>204142.76</v>
      </c>
      <c r="G4" s="4">
        <v>6999607.4000000004</v>
      </c>
      <c r="H4" s="4">
        <v>557901.64054099994</v>
      </c>
      <c r="I4" s="4">
        <v>572756.1100000001</v>
      </c>
      <c r="J4" s="4">
        <v>4148844.8456999995</v>
      </c>
      <c r="K4" s="4">
        <v>12616705.240000023</v>
      </c>
      <c r="L4" s="4">
        <v>14966139.599999985</v>
      </c>
      <c r="M4" s="4">
        <v>10976738.07</v>
      </c>
      <c r="N4" s="4">
        <v>1405911.4000000001</v>
      </c>
      <c r="O4" s="4">
        <v>0</v>
      </c>
      <c r="P4" s="4">
        <v>6706987.2654999979</v>
      </c>
      <c r="Q4" s="4">
        <v>4273932.41</v>
      </c>
      <c r="R4" s="4">
        <v>286971.19</v>
      </c>
      <c r="S4" s="4">
        <v>1983754.7177000013</v>
      </c>
      <c r="T4" s="4">
        <v>320273.57</v>
      </c>
      <c r="U4" s="4">
        <v>125383.89</v>
      </c>
      <c r="V4" s="4">
        <v>996900.2200000002</v>
      </c>
      <c r="W4" s="4">
        <v>50987591.270000033</v>
      </c>
      <c r="X4" s="4">
        <v>127192811.9299987</v>
      </c>
      <c r="Y4" s="4">
        <v>75204944.479999766</v>
      </c>
      <c r="Z4" s="4">
        <v>698481.13999999978</v>
      </c>
      <c r="AA4" s="4">
        <v>0</v>
      </c>
      <c r="AB4" s="4">
        <v>564331.304474</v>
      </c>
      <c r="AC4" s="4">
        <v>7686417.0999999996</v>
      </c>
      <c r="AD4" s="4">
        <v>714907.08</v>
      </c>
      <c r="AE4" s="4">
        <v>0</v>
      </c>
      <c r="AF4" s="4">
        <v>23988147.940000001</v>
      </c>
      <c r="AG4" s="4">
        <v>2902755.1100000003</v>
      </c>
      <c r="AH4" s="4">
        <v>713203.92</v>
      </c>
      <c r="AI4" s="4">
        <v>1391251.39</v>
      </c>
      <c r="AJ4" s="4">
        <v>185964.09</v>
      </c>
      <c r="AK4" s="4">
        <v>2588313.84</v>
      </c>
      <c r="AL4" s="4">
        <v>193471552.84000126</v>
      </c>
      <c r="AM4" s="4">
        <v>557034449.39673972</v>
      </c>
    </row>
    <row r="5" spans="1:39" x14ac:dyDescent="0.25">
      <c r="A5" s="2" t="s">
        <v>81</v>
      </c>
      <c r="B5" s="4">
        <v>127775.84755399999</v>
      </c>
      <c r="C5" s="4">
        <v>255279.01560000001</v>
      </c>
      <c r="D5" s="4">
        <v>1039611.5660550001</v>
      </c>
      <c r="E5" s="4">
        <v>361037.83</v>
      </c>
      <c r="F5" s="4">
        <v>237361.53</v>
      </c>
      <c r="G5" s="4">
        <v>3141365.94</v>
      </c>
      <c r="H5" s="4">
        <v>107959.552878</v>
      </c>
      <c r="I5" s="4">
        <v>272378.13999999996</v>
      </c>
      <c r="J5" s="4">
        <v>1152551.2789999999</v>
      </c>
      <c r="K5" s="4">
        <v>3159889.4799999967</v>
      </c>
      <c r="L5" s="4">
        <v>669773.70999999961</v>
      </c>
      <c r="M5" s="4">
        <v>6727304.3300000001</v>
      </c>
      <c r="N5" s="4">
        <v>52665.68</v>
      </c>
      <c r="O5" s="4">
        <v>0</v>
      </c>
      <c r="P5" s="4">
        <v>3069280.6097000018</v>
      </c>
      <c r="Q5" s="4">
        <v>0</v>
      </c>
      <c r="R5" s="4">
        <v>4643.58</v>
      </c>
      <c r="S5" s="4">
        <v>1233543.7841</v>
      </c>
      <c r="T5" s="4">
        <v>0</v>
      </c>
      <c r="U5" s="4">
        <v>48259.03</v>
      </c>
      <c r="V5" s="4">
        <v>1294634.4700000009</v>
      </c>
      <c r="W5" s="4">
        <v>22624018.839999992</v>
      </c>
      <c r="X5" s="4">
        <v>118798796.1799998</v>
      </c>
      <c r="Y5" s="4">
        <v>20816793.769999973</v>
      </c>
      <c r="Z5" s="4">
        <v>651607.39</v>
      </c>
      <c r="AA5" s="4">
        <v>1265752.0099999998</v>
      </c>
      <c r="AB5" s="4">
        <v>2347176.7590040006</v>
      </c>
      <c r="AC5" s="4">
        <v>719299.14</v>
      </c>
      <c r="AD5" s="4">
        <v>700098.02</v>
      </c>
      <c r="AE5" s="4">
        <v>0</v>
      </c>
      <c r="AF5" s="4">
        <v>633917.34000000008</v>
      </c>
      <c r="AG5" s="4">
        <v>5210893.76</v>
      </c>
      <c r="AH5" s="4">
        <v>330385.5</v>
      </c>
      <c r="AI5" s="4">
        <v>1749056.13</v>
      </c>
      <c r="AJ5" s="4">
        <v>334450.48000000004</v>
      </c>
      <c r="AK5" s="4">
        <v>1623609.08</v>
      </c>
      <c r="AL5" s="4">
        <v>23071508.479999941</v>
      </c>
      <c r="AM5" s="4">
        <v>223832678.25389066</v>
      </c>
    </row>
    <row r="6" spans="1:39" x14ac:dyDescent="0.25">
      <c r="A6" s="2" t="s">
        <v>82</v>
      </c>
      <c r="B6" s="4">
        <v>131882.97886199999</v>
      </c>
      <c r="C6" s="4">
        <v>189376.2775</v>
      </c>
      <c r="D6" s="4">
        <v>425738.89696000004</v>
      </c>
      <c r="E6" s="4">
        <v>420555.41000000003</v>
      </c>
      <c r="F6" s="4">
        <v>791630.05</v>
      </c>
      <c r="G6" s="4">
        <v>1654265.66</v>
      </c>
      <c r="H6" s="4">
        <v>383724.084982</v>
      </c>
      <c r="I6" s="4">
        <v>107930.15999999999</v>
      </c>
      <c r="J6" s="4">
        <v>1983573.8898000002</v>
      </c>
      <c r="K6" s="4">
        <v>3573303.3200000017</v>
      </c>
      <c r="L6" s="4">
        <v>1350595.2500000009</v>
      </c>
      <c r="M6" s="4">
        <v>5798566.3700000001</v>
      </c>
      <c r="N6" s="4">
        <v>257431.93000000002</v>
      </c>
      <c r="O6" s="4">
        <v>0</v>
      </c>
      <c r="P6" s="4">
        <v>9524048.482599996</v>
      </c>
      <c r="Q6" s="4">
        <v>4428459.93</v>
      </c>
      <c r="R6" s="4">
        <v>826310.75</v>
      </c>
      <c r="S6" s="4">
        <v>1761373.8069</v>
      </c>
      <c r="T6" s="4">
        <v>56414.98</v>
      </c>
      <c r="U6" s="4">
        <v>139459.29</v>
      </c>
      <c r="V6" s="4">
        <v>3836300.01</v>
      </c>
      <c r="W6" s="4">
        <v>20414597.419999998</v>
      </c>
      <c r="X6" s="4">
        <v>83314877.34999992</v>
      </c>
      <c r="Y6" s="4">
        <v>78856198.730000004</v>
      </c>
      <c r="Z6" s="4">
        <v>1057004.1999999997</v>
      </c>
      <c r="AA6" s="4">
        <v>0</v>
      </c>
      <c r="AB6" s="4">
        <v>602130.82913199998</v>
      </c>
      <c r="AC6" s="4">
        <v>1200832.79</v>
      </c>
      <c r="AD6" s="4">
        <v>1087119.27</v>
      </c>
      <c r="AE6" s="4">
        <v>0</v>
      </c>
      <c r="AF6" s="4">
        <v>987186.68999999971</v>
      </c>
      <c r="AG6" s="4">
        <v>6238162.9999999981</v>
      </c>
      <c r="AH6" s="4">
        <v>650056.65</v>
      </c>
      <c r="AI6" s="4">
        <v>3498947.92</v>
      </c>
      <c r="AJ6" s="4">
        <v>392024.16000000003</v>
      </c>
      <c r="AK6" s="4">
        <v>3792961.63</v>
      </c>
      <c r="AL6" s="4">
        <v>53915415.459999785</v>
      </c>
      <c r="AM6" s="4">
        <v>293648457.62673569</v>
      </c>
    </row>
    <row r="7" spans="1:39" x14ac:dyDescent="0.25">
      <c r="A7" s="2" t="s">
        <v>83</v>
      </c>
      <c r="B7" s="4">
        <v>66323.295001999999</v>
      </c>
      <c r="C7" s="4">
        <v>300657.77759999997</v>
      </c>
      <c r="D7" s="4">
        <v>839524.98304899991</v>
      </c>
      <c r="E7" s="4">
        <v>71664.73</v>
      </c>
      <c r="F7" s="4">
        <v>358685.66</v>
      </c>
      <c r="G7" s="4">
        <v>2453213.8199999998</v>
      </c>
      <c r="H7" s="4">
        <v>75323.215762000007</v>
      </c>
      <c r="I7" s="4">
        <v>253347.86</v>
      </c>
      <c r="J7" s="4">
        <v>738906.82760000008</v>
      </c>
      <c r="K7" s="4">
        <v>2281112.9900000026</v>
      </c>
      <c r="L7" s="4">
        <v>710358.35999999987</v>
      </c>
      <c r="M7" s="4">
        <v>4655700.96</v>
      </c>
      <c r="N7" s="4">
        <v>1546.93</v>
      </c>
      <c r="O7" s="4">
        <v>0</v>
      </c>
      <c r="P7" s="4">
        <v>2707334.1768000005</v>
      </c>
      <c r="Q7" s="4">
        <v>0</v>
      </c>
      <c r="R7" s="4">
        <v>35594.589999999997</v>
      </c>
      <c r="S7" s="4">
        <v>792767.87580000004</v>
      </c>
      <c r="T7" s="4">
        <v>0</v>
      </c>
      <c r="U7" s="4">
        <v>66135.69</v>
      </c>
      <c r="V7" s="4">
        <v>1150402.8600000001</v>
      </c>
      <c r="W7" s="4">
        <v>46798.15</v>
      </c>
      <c r="X7" s="4">
        <v>11976469.180000022</v>
      </c>
      <c r="Y7" s="4">
        <v>1586020.6300000004</v>
      </c>
      <c r="Z7" s="4">
        <v>1128501.5000000002</v>
      </c>
      <c r="AA7" s="4">
        <v>0</v>
      </c>
      <c r="AB7" s="4">
        <v>2978910.5752139995</v>
      </c>
      <c r="AC7" s="4">
        <v>0</v>
      </c>
      <c r="AD7" s="4">
        <v>724559.38</v>
      </c>
      <c r="AE7" s="4">
        <v>0</v>
      </c>
      <c r="AF7" s="4">
        <v>445684.16000000009</v>
      </c>
      <c r="AG7" s="4">
        <v>272077.61</v>
      </c>
      <c r="AH7" s="4">
        <v>145118.94</v>
      </c>
      <c r="AI7" s="4">
        <v>1818398.45</v>
      </c>
      <c r="AJ7" s="4">
        <v>329620.83999999997</v>
      </c>
      <c r="AK7" s="4">
        <v>0</v>
      </c>
      <c r="AL7" s="4">
        <v>0</v>
      </c>
      <c r="AM7" s="4">
        <v>39010762.016827025</v>
      </c>
    </row>
    <row r="8" spans="1:39" x14ac:dyDescent="0.25">
      <c r="A8" s="2" t="s">
        <v>84</v>
      </c>
      <c r="B8" s="4">
        <v>106499.82933000002</v>
      </c>
      <c r="C8" s="4">
        <v>607866.99</v>
      </c>
      <c r="D8" s="4">
        <v>961828.102419</v>
      </c>
      <c r="E8" s="4">
        <v>752242.39</v>
      </c>
      <c r="F8" s="4">
        <v>828146.84</v>
      </c>
      <c r="G8" s="4">
        <v>2905631.4</v>
      </c>
      <c r="H8" s="4">
        <v>355772.660164</v>
      </c>
      <c r="I8" s="4">
        <v>609338.11</v>
      </c>
      <c r="J8" s="4">
        <v>734536.04549999977</v>
      </c>
      <c r="K8" s="4">
        <v>2752846.8999999985</v>
      </c>
      <c r="L8" s="4">
        <v>925808.45999999915</v>
      </c>
      <c r="M8" s="4">
        <v>9723732.6199999992</v>
      </c>
      <c r="N8" s="4">
        <v>0</v>
      </c>
      <c r="O8" s="4">
        <v>0</v>
      </c>
      <c r="P8" s="4">
        <v>7979335.4906000085</v>
      </c>
      <c r="Q8" s="4">
        <v>0</v>
      </c>
      <c r="R8" s="4">
        <v>435112.67</v>
      </c>
      <c r="S8" s="4">
        <v>618060.35200000007</v>
      </c>
      <c r="T8" s="4">
        <v>0</v>
      </c>
      <c r="U8" s="4">
        <v>39455.440000000002</v>
      </c>
      <c r="V8" s="4">
        <v>1408899.5</v>
      </c>
      <c r="W8" s="4">
        <v>0</v>
      </c>
      <c r="X8" s="4">
        <v>0</v>
      </c>
      <c r="Y8" s="4">
        <v>481520.02999999997</v>
      </c>
      <c r="Z8" s="4">
        <v>449450.08999999997</v>
      </c>
      <c r="AA8" s="4">
        <v>3518630.6499999994</v>
      </c>
      <c r="AB8" s="4">
        <v>4039520.0607090006</v>
      </c>
      <c r="AC8" s="4">
        <v>0</v>
      </c>
      <c r="AD8" s="4">
        <v>988412.13</v>
      </c>
      <c r="AE8" s="4">
        <v>41567.714999999997</v>
      </c>
      <c r="AF8" s="4">
        <v>456905.43999999994</v>
      </c>
      <c r="AG8" s="4">
        <v>0</v>
      </c>
      <c r="AH8" s="4">
        <v>732985.23</v>
      </c>
      <c r="AI8" s="4">
        <v>1933483.19</v>
      </c>
      <c r="AJ8" s="4">
        <v>126258.46999999999</v>
      </c>
      <c r="AK8" s="4">
        <v>0</v>
      </c>
      <c r="AL8" s="4">
        <v>0</v>
      </c>
      <c r="AM8" s="4">
        <v>44513846.805722006</v>
      </c>
    </row>
    <row r="9" spans="1:39" x14ac:dyDescent="0.25">
      <c r="A9" s="2" t="s">
        <v>85</v>
      </c>
      <c r="B9" s="4">
        <v>225610.57683500001</v>
      </c>
      <c r="C9" s="4">
        <v>241582.56959999999</v>
      </c>
      <c r="D9" s="4">
        <v>342482.387598</v>
      </c>
      <c r="E9" s="4">
        <v>435137.79999999993</v>
      </c>
      <c r="F9" s="4">
        <v>201047.34</v>
      </c>
      <c r="G9" s="4">
        <v>1493778.27</v>
      </c>
      <c r="H9" s="4">
        <v>210936.38016500001</v>
      </c>
      <c r="I9" s="4">
        <v>667454.0199999999</v>
      </c>
      <c r="J9" s="4">
        <v>738151.86810000008</v>
      </c>
      <c r="K9" s="4">
        <v>3983838.4000000008</v>
      </c>
      <c r="L9" s="4">
        <v>1096832.29</v>
      </c>
      <c r="M9" s="4">
        <v>7137705.5999999996</v>
      </c>
      <c r="N9" s="4">
        <v>237012.54</v>
      </c>
      <c r="O9" s="4">
        <v>0</v>
      </c>
      <c r="P9" s="4">
        <v>1663104.4941999991</v>
      </c>
      <c r="Q9" s="4">
        <v>1172923.6000000001</v>
      </c>
      <c r="R9" s="4">
        <v>814318.31</v>
      </c>
      <c r="S9" s="4">
        <v>814356.00729999994</v>
      </c>
      <c r="T9" s="4">
        <v>25296.18</v>
      </c>
      <c r="U9" s="4">
        <v>49209.01</v>
      </c>
      <c r="V9" s="4">
        <v>1812149.2899999986</v>
      </c>
      <c r="W9" s="4">
        <v>26638527.049999978</v>
      </c>
      <c r="X9" s="4">
        <v>104578084.19000077</v>
      </c>
      <c r="Y9" s="4">
        <v>67876847.25</v>
      </c>
      <c r="Z9" s="4">
        <v>502114.13000000006</v>
      </c>
      <c r="AA9" s="4">
        <v>394323.35</v>
      </c>
      <c r="AB9" s="4">
        <v>1369639.582164</v>
      </c>
      <c r="AC9" s="4">
        <v>761478.87</v>
      </c>
      <c r="AD9" s="4">
        <v>1518853.93</v>
      </c>
      <c r="AE9" s="4">
        <v>0</v>
      </c>
      <c r="AF9" s="4">
        <v>1906444.8800000001</v>
      </c>
      <c r="AG9" s="4">
        <v>4964391.7000000011</v>
      </c>
      <c r="AH9" s="4">
        <v>349024.09</v>
      </c>
      <c r="AI9" s="4">
        <v>2688959.72</v>
      </c>
      <c r="AJ9" s="4">
        <v>292592.27</v>
      </c>
      <c r="AK9" s="4">
        <v>2336174.5499999998</v>
      </c>
      <c r="AL9" s="4">
        <v>34620895.339999944</v>
      </c>
      <c r="AM9" s="4">
        <v>274161277.83596265</v>
      </c>
    </row>
    <row r="10" spans="1:39" x14ac:dyDescent="0.25">
      <c r="A10" s="2" t="s">
        <v>86</v>
      </c>
      <c r="B10" s="4">
        <v>237932.962688</v>
      </c>
      <c r="C10" s="4">
        <v>166074.83809999999</v>
      </c>
      <c r="D10" s="4">
        <v>751797.18543900002</v>
      </c>
      <c r="E10" s="4">
        <v>182609.51000000004</v>
      </c>
      <c r="F10" s="4">
        <v>403944.29</v>
      </c>
      <c r="G10" s="4">
        <v>1596440.14</v>
      </c>
      <c r="H10" s="4">
        <v>132592.516194</v>
      </c>
      <c r="I10" s="4">
        <v>902842.36</v>
      </c>
      <c r="J10" s="4">
        <v>688462.05989999999</v>
      </c>
      <c r="K10" s="4">
        <v>3437765.93</v>
      </c>
      <c r="L10" s="4">
        <v>987002.88000000012</v>
      </c>
      <c r="M10" s="4">
        <v>3945185.15</v>
      </c>
      <c r="N10" s="4">
        <v>209432.62000000005</v>
      </c>
      <c r="O10" s="4">
        <v>0</v>
      </c>
      <c r="P10" s="4">
        <v>2032768.7393999996</v>
      </c>
      <c r="Q10" s="4">
        <v>0</v>
      </c>
      <c r="R10" s="4">
        <v>52850.42</v>
      </c>
      <c r="S10" s="4">
        <v>966223.41350000002</v>
      </c>
      <c r="T10" s="4">
        <v>15963.43</v>
      </c>
      <c r="U10" s="4">
        <v>77491.12</v>
      </c>
      <c r="V10" s="4">
        <v>1328098.7499999995</v>
      </c>
      <c r="W10" s="4">
        <v>17089162.280000001</v>
      </c>
      <c r="X10" s="4">
        <v>82878275.690000027</v>
      </c>
      <c r="Y10" s="4">
        <v>41540785.80999995</v>
      </c>
      <c r="Z10" s="4">
        <v>418205.46</v>
      </c>
      <c r="AA10" s="4">
        <v>0</v>
      </c>
      <c r="AB10" s="4">
        <v>2012369.4445820001</v>
      </c>
      <c r="AC10" s="4">
        <v>545331.61</v>
      </c>
      <c r="AD10" s="4">
        <v>1062024.56</v>
      </c>
      <c r="AE10" s="4">
        <v>0</v>
      </c>
      <c r="AF10" s="4">
        <v>568177.94000000018</v>
      </c>
      <c r="AG10" s="4">
        <v>3931588.0699999989</v>
      </c>
      <c r="AH10" s="4">
        <v>260090.65</v>
      </c>
      <c r="AI10" s="4">
        <v>1686977.05</v>
      </c>
      <c r="AJ10" s="4">
        <v>278202.5</v>
      </c>
      <c r="AK10" s="4">
        <v>755480.9</v>
      </c>
      <c r="AL10" s="4">
        <v>29851964.499999963</v>
      </c>
      <c r="AM10" s="4">
        <v>200994114.77980298</v>
      </c>
    </row>
    <row r="11" spans="1:39" x14ac:dyDescent="0.25">
      <c r="A11" s="2" t="s">
        <v>87</v>
      </c>
      <c r="B11" s="4">
        <v>172618.96020500001</v>
      </c>
      <c r="C11" s="4">
        <v>222531.78020000001</v>
      </c>
      <c r="D11" s="4">
        <v>552817.03231499996</v>
      </c>
      <c r="E11" s="4">
        <v>65049.13</v>
      </c>
      <c r="F11" s="4">
        <v>316063.65999999997</v>
      </c>
      <c r="G11" s="4">
        <v>998985.06</v>
      </c>
      <c r="H11" s="4">
        <v>86728.004025000002</v>
      </c>
      <c r="I11" s="4">
        <v>76681.55</v>
      </c>
      <c r="J11" s="4">
        <v>445450.01260000002</v>
      </c>
      <c r="K11" s="4">
        <v>2813673.0199999996</v>
      </c>
      <c r="L11" s="4">
        <v>538801.55000000028</v>
      </c>
      <c r="M11" s="4">
        <v>3692507.16</v>
      </c>
      <c r="N11" s="4">
        <v>112000.98</v>
      </c>
      <c r="O11" s="4">
        <v>0</v>
      </c>
      <c r="P11" s="4">
        <v>2390660.5358000007</v>
      </c>
      <c r="Q11" s="4">
        <v>169561.79</v>
      </c>
      <c r="R11" s="4">
        <v>0</v>
      </c>
      <c r="S11" s="4">
        <v>678461.42689999996</v>
      </c>
      <c r="T11" s="4">
        <v>50529.4</v>
      </c>
      <c r="U11" s="4">
        <v>13782.74</v>
      </c>
      <c r="V11" s="4">
        <v>813353.93999999971</v>
      </c>
      <c r="W11" s="4">
        <v>21995773.199999977</v>
      </c>
      <c r="X11" s="4">
        <v>72415940.729999885</v>
      </c>
      <c r="Y11" s="4">
        <v>27358369.350000035</v>
      </c>
      <c r="Z11" s="4">
        <v>442474.95999999996</v>
      </c>
      <c r="AA11" s="4">
        <v>86627.12</v>
      </c>
      <c r="AB11" s="4">
        <v>1001566.3952</v>
      </c>
      <c r="AC11" s="4">
        <v>442913.54</v>
      </c>
      <c r="AD11" s="4">
        <v>1140151.05</v>
      </c>
      <c r="AE11" s="4">
        <v>0</v>
      </c>
      <c r="AF11" s="4">
        <v>428990.1700000001</v>
      </c>
      <c r="AG11" s="4">
        <v>4289977.99</v>
      </c>
      <c r="AH11" s="4">
        <v>100745.36</v>
      </c>
      <c r="AI11" s="4">
        <v>1409491.93</v>
      </c>
      <c r="AJ11" s="4">
        <v>314337.2</v>
      </c>
      <c r="AK11" s="4">
        <v>1257419.3799999999</v>
      </c>
      <c r="AL11" s="4">
        <v>24036124.029999968</v>
      </c>
      <c r="AM11" s="4">
        <v>170931160.13724488</v>
      </c>
    </row>
    <row r="12" spans="1:39" x14ac:dyDescent="0.25">
      <c r="A12" s="2" t="s">
        <v>88</v>
      </c>
      <c r="B12" s="4">
        <v>0</v>
      </c>
      <c r="C12" s="4">
        <v>0</v>
      </c>
      <c r="D12" s="4">
        <v>0</v>
      </c>
      <c r="E12" s="4">
        <v>782358.93999999971</v>
      </c>
      <c r="F12" s="4">
        <v>0</v>
      </c>
      <c r="G12" s="4">
        <v>5298693.3499999996</v>
      </c>
      <c r="H12" s="4">
        <v>168697.816333</v>
      </c>
      <c r="I12" s="4">
        <v>7597494.4999999981</v>
      </c>
      <c r="J12" s="4">
        <v>437188.84140000009</v>
      </c>
      <c r="K12" s="4">
        <v>0</v>
      </c>
      <c r="L12" s="4">
        <v>1404841.9400000002</v>
      </c>
      <c r="M12" s="4">
        <v>11153788.42</v>
      </c>
      <c r="N12" s="4">
        <v>0</v>
      </c>
      <c r="O12" s="4">
        <v>0</v>
      </c>
      <c r="P12" s="4">
        <v>23385.503799999999</v>
      </c>
      <c r="Q12" s="4">
        <v>0</v>
      </c>
      <c r="R12" s="4">
        <v>713215.77</v>
      </c>
      <c r="S12" s="4">
        <v>1257710.7660999994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118676.57</v>
      </c>
      <c r="Z12" s="4">
        <v>0</v>
      </c>
      <c r="AA12" s="4">
        <v>4063465.830000001</v>
      </c>
      <c r="AB12" s="4">
        <v>0</v>
      </c>
      <c r="AC12" s="4">
        <v>0</v>
      </c>
      <c r="AD12" s="4">
        <v>0</v>
      </c>
      <c r="AE12" s="4">
        <v>194716718.85779199</v>
      </c>
      <c r="AF12" s="4">
        <v>0</v>
      </c>
      <c r="AG12" s="4">
        <v>0</v>
      </c>
      <c r="AH12" s="4">
        <v>246734.76</v>
      </c>
      <c r="AI12" s="4">
        <v>0</v>
      </c>
      <c r="AJ12" s="4">
        <v>85222.180000000008</v>
      </c>
      <c r="AK12" s="4">
        <v>0</v>
      </c>
      <c r="AL12" s="4">
        <v>0</v>
      </c>
      <c r="AM12" s="4">
        <v>228068194.045425</v>
      </c>
    </row>
    <row r="13" spans="1:39" x14ac:dyDescent="0.25">
      <c r="A13" s="2" t="s">
        <v>38</v>
      </c>
      <c r="B13" s="4">
        <v>104570946.04945204</v>
      </c>
      <c r="C13" s="4">
        <v>62189833.261500008</v>
      </c>
      <c r="D13" s="4">
        <v>64593876.919785939</v>
      </c>
      <c r="E13" s="4">
        <v>236300803.66000137</v>
      </c>
      <c r="F13" s="4">
        <v>46728150.169999994</v>
      </c>
      <c r="G13" s="4">
        <v>80605133.86999999</v>
      </c>
      <c r="H13" s="4">
        <v>7523773.8062209999</v>
      </c>
      <c r="I13" s="4">
        <v>27706168.429999985</v>
      </c>
      <c r="J13" s="4">
        <v>78364129.131799996</v>
      </c>
      <c r="K13" s="4">
        <v>189259237.97999966</v>
      </c>
      <c r="L13" s="4">
        <v>81176974.26000002</v>
      </c>
      <c r="M13" s="4">
        <v>173252565.45999998</v>
      </c>
      <c r="N13" s="4">
        <v>13996443.299999999</v>
      </c>
      <c r="O13" s="4">
        <v>25948508.539999999</v>
      </c>
      <c r="P13" s="4">
        <v>224364462.99229994</v>
      </c>
      <c r="Q13" s="4">
        <v>49041677.300000004</v>
      </c>
      <c r="R13" s="4">
        <v>84168749.820000008</v>
      </c>
      <c r="S13" s="4">
        <v>89693115.173200086</v>
      </c>
      <c r="T13" s="4">
        <v>11019356.92</v>
      </c>
      <c r="U13" s="4">
        <v>16788313.630000003</v>
      </c>
      <c r="V13" s="4">
        <v>796313945.52999389</v>
      </c>
      <c r="W13" s="4">
        <v>636308572.65999913</v>
      </c>
      <c r="X13" s="4">
        <v>1806337482.3502207</v>
      </c>
      <c r="Y13" s="4">
        <v>1162872230.8400047</v>
      </c>
      <c r="Z13" s="4">
        <v>66253842.609999955</v>
      </c>
      <c r="AA13" s="4">
        <v>681490940.00999904</v>
      </c>
      <c r="AB13" s="4">
        <v>433029943.64301032</v>
      </c>
      <c r="AC13" s="4">
        <v>21227036.669999998</v>
      </c>
      <c r="AD13" s="4">
        <v>51195718.510000013</v>
      </c>
      <c r="AE13" s="4">
        <v>195052347.673426</v>
      </c>
      <c r="AF13" s="4">
        <v>839918328.1700002</v>
      </c>
      <c r="AG13" s="4">
        <v>867091078.90000069</v>
      </c>
      <c r="AH13" s="4">
        <v>22274255.48</v>
      </c>
      <c r="AI13" s="4">
        <v>340436448.51000005</v>
      </c>
      <c r="AJ13" s="4">
        <v>19131451.609999999</v>
      </c>
      <c r="AK13" s="4">
        <v>125509913.48999999</v>
      </c>
      <c r="AL13" s="4">
        <v>1400689492.7300725</v>
      </c>
      <c r="AM13" s="4">
        <v>11132425250.060986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40"/>
  <sheetViews>
    <sheetView topLeftCell="A4" workbookViewId="0">
      <selection activeCell="G36" sqref="G36"/>
    </sheetView>
  </sheetViews>
  <sheetFormatPr baseColWidth="10" defaultRowHeight="15" x14ac:dyDescent="0.25"/>
  <cols>
    <col min="1" max="1" width="20.42578125" bestFit="1" customWidth="1"/>
    <col min="2" max="2" width="21.42578125" bestFit="1" customWidth="1"/>
    <col min="3" max="3" width="17.28515625" bestFit="1" customWidth="1"/>
    <col min="4" max="4" width="18.7109375" bestFit="1" customWidth="1"/>
    <col min="5" max="5" width="21.7109375" bestFit="1" customWidth="1"/>
    <col min="6" max="6" width="22.42578125" bestFit="1" customWidth="1"/>
    <col min="7" max="7" width="19.7109375" bestFit="1" customWidth="1"/>
    <col min="8" max="8" width="8.5703125" bestFit="1" customWidth="1"/>
    <col min="9" max="9" width="9" bestFit="1" customWidth="1"/>
    <col min="10" max="10" width="31.7109375" bestFit="1" customWidth="1"/>
    <col min="11" max="11" width="11.7109375" bestFit="1" customWidth="1"/>
    <col min="12" max="12" width="11.85546875" bestFit="1" customWidth="1"/>
  </cols>
  <sheetData>
    <row r="1" spans="1:7" x14ac:dyDescent="0.25">
      <c r="A1" s="1" t="s">
        <v>95</v>
      </c>
      <c r="B1" s="1" t="s">
        <v>39</v>
      </c>
    </row>
    <row r="2" spans="1:7" x14ac:dyDescent="0.25">
      <c r="A2" s="1" t="s">
        <v>0</v>
      </c>
      <c r="B2" t="s">
        <v>94</v>
      </c>
      <c r="C2" t="s">
        <v>93</v>
      </c>
      <c r="D2" t="s">
        <v>91</v>
      </c>
      <c r="E2" t="s">
        <v>92</v>
      </c>
      <c r="F2" t="s">
        <v>90</v>
      </c>
      <c r="G2" t="s">
        <v>38</v>
      </c>
    </row>
    <row r="3" spans="1:7" x14ac:dyDescent="0.25">
      <c r="A3" s="2" t="s">
        <v>1</v>
      </c>
      <c r="B3" s="4">
        <v>98318540.522585928</v>
      </c>
      <c r="C3" s="4">
        <v>852052.52833100001</v>
      </c>
      <c r="D3" s="4">
        <v>0</v>
      </c>
      <c r="E3" s="4">
        <v>5400352.9985350007</v>
      </c>
      <c r="F3" s="4">
        <v>0</v>
      </c>
      <c r="G3" s="4">
        <v>104570946.04945193</v>
      </c>
    </row>
    <row r="4" spans="1:7" x14ac:dyDescent="0.25">
      <c r="A4" s="2" t="s">
        <v>2</v>
      </c>
      <c r="B4" s="4">
        <v>60770893.100000001</v>
      </c>
      <c r="C4" s="4">
        <v>1386335.57</v>
      </c>
      <c r="D4" s="4">
        <v>0</v>
      </c>
      <c r="E4" s="4">
        <v>32604.59</v>
      </c>
      <c r="F4" s="4">
        <v>0</v>
      </c>
      <c r="G4" s="4">
        <v>62189833.260000005</v>
      </c>
    </row>
    <row r="5" spans="1:7" x14ac:dyDescent="0.25">
      <c r="A5" s="2" t="s">
        <v>3</v>
      </c>
      <c r="B5" s="4">
        <v>59577878.517733954</v>
      </c>
      <c r="C5" s="4">
        <v>3004004.2533009993</v>
      </c>
      <c r="D5" s="4">
        <v>225092.85</v>
      </c>
      <c r="E5" s="4">
        <v>1786901.2987509998</v>
      </c>
      <c r="F5" s="4">
        <v>0</v>
      </c>
      <c r="G5" s="4">
        <v>64593876.919785954</v>
      </c>
    </row>
    <row r="6" spans="1:7" x14ac:dyDescent="0.25">
      <c r="A6" s="2" t="s">
        <v>4</v>
      </c>
      <c r="B6" s="4">
        <v>232225804.36000118</v>
      </c>
      <c r="C6" s="4">
        <v>2943369.2299999991</v>
      </c>
      <c r="D6" s="4">
        <v>209436.75</v>
      </c>
      <c r="E6" s="4">
        <v>898845.00000000012</v>
      </c>
      <c r="F6" s="4">
        <v>23348.32</v>
      </c>
      <c r="G6" s="4">
        <v>236300803.66000116</v>
      </c>
    </row>
    <row r="7" spans="1:7" x14ac:dyDescent="0.25">
      <c r="A7" s="2" t="s">
        <v>64</v>
      </c>
      <c r="B7" s="4">
        <v>44987892.531978995</v>
      </c>
      <c r="C7" s="4">
        <v>1740257.6370129995</v>
      </c>
      <c r="D7" s="4">
        <v>0</v>
      </c>
      <c r="E7" s="4">
        <v>0</v>
      </c>
      <c r="F7" s="4">
        <v>0</v>
      </c>
      <c r="G7" s="4">
        <v>46728150.168991998</v>
      </c>
    </row>
    <row r="8" spans="1:7" x14ac:dyDescent="0.25">
      <c r="A8" s="2" t="s">
        <v>6</v>
      </c>
      <c r="B8" s="4">
        <v>65807243.719999991</v>
      </c>
      <c r="C8" s="4">
        <v>9414047.9700000007</v>
      </c>
      <c r="D8" s="4">
        <v>0</v>
      </c>
      <c r="E8" s="4">
        <v>0</v>
      </c>
      <c r="F8" s="4">
        <v>5383842.1799999997</v>
      </c>
      <c r="G8" s="4">
        <v>80605133.870000005</v>
      </c>
    </row>
    <row r="9" spans="1:7" x14ac:dyDescent="0.25">
      <c r="A9" s="2" t="s">
        <v>7</v>
      </c>
      <c r="B9" s="4">
        <v>6309428.46</v>
      </c>
      <c r="C9" s="4">
        <v>1009147.187</v>
      </c>
      <c r="D9" s="4">
        <v>0</v>
      </c>
      <c r="E9" s="4">
        <v>205198.16</v>
      </c>
      <c r="F9" s="4">
        <v>0</v>
      </c>
      <c r="G9" s="4">
        <v>7523773.807</v>
      </c>
    </row>
    <row r="10" spans="1:7" x14ac:dyDescent="0.25">
      <c r="A10" s="2" t="s">
        <v>8</v>
      </c>
      <c r="B10" s="4">
        <v>19130226.189999998</v>
      </c>
      <c r="C10" s="4">
        <v>4990679.6099999994</v>
      </c>
      <c r="D10" s="4">
        <v>0</v>
      </c>
      <c r="E10" s="4">
        <v>695130.00000000012</v>
      </c>
      <c r="F10" s="4">
        <v>2890132.6299999994</v>
      </c>
      <c r="G10" s="4">
        <v>27706168.429999996</v>
      </c>
    </row>
    <row r="11" spans="1:7" x14ac:dyDescent="0.25">
      <c r="A11" s="2" t="s">
        <v>9</v>
      </c>
      <c r="B11" s="4">
        <v>74035930.800600007</v>
      </c>
      <c r="C11" s="4">
        <v>3391917.1991000008</v>
      </c>
      <c r="D11" s="4">
        <v>0</v>
      </c>
      <c r="E11" s="4">
        <v>936281.13209999993</v>
      </c>
      <c r="F11" s="4">
        <v>0</v>
      </c>
      <c r="G11" s="4">
        <v>78364129.131800011</v>
      </c>
    </row>
    <row r="12" spans="1:7" x14ac:dyDescent="0.25">
      <c r="A12" s="2" t="s">
        <v>10</v>
      </c>
      <c r="B12" s="4">
        <v>178251715.58999932</v>
      </c>
      <c r="C12" s="4">
        <v>11007522.389999991</v>
      </c>
      <c r="D12" s="4">
        <v>0</v>
      </c>
      <c r="E12" s="4">
        <v>0</v>
      </c>
      <c r="F12" s="4">
        <v>0</v>
      </c>
      <c r="G12" s="4">
        <v>189259237.9799993</v>
      </c>
    </row>
    <row r="13" spans="1:7" x14ac:dyDescent="0.25">
      <c r="A13" s="2" t="s">
        <v>11</v>
      </c>
      <c r="B13" s="4">
        <v>76015195.530000031</v>
      </c>
      <c r="C13" s="4">
        <v>5161778.7300000014</v>
      </c>
      <c r="D13" s="4">
        <v>0</v>
      </c>
      <c r="E13" s="4">
        <v>0</v>
      </c>
      <c r="F13" s="4">
        <v>0</v>
      </c>
      <c r="G13" s="4">
        <v>81176974.260000035</v>
      </c>
    </row>
    <row r="14" spans="1:7" x14ac:dyDescent="0.25">
      <c r="A14" s="2" t="s">
        <v>12</v>
      </c>
      <c r="B14" s="4">
        <v>137299531.97</v>
      </c>
      <c r="C14" s="4">
        <v>35953033.490000002</v>
      </c>
      <c r="D14" s="4">
        <v>0</v>
      </c>
      <c r="E14" s="4">
        <v>0</v>
      </c>
      <c r="F14" s="4">
        <v>0</v>
      </c>
      <c r="G14" s="4">
        <v>173252565.46000001</v>
      </c>
    </row>
    <row r="15" spans="1:7" x14ac:dyDescent="0.25">
      <c r="A15" s="2" t="s">
        <v>13</v>
      </c>
      <c r="B15" s="4">
        <v>11034993.979999997</v>
      </c>
      <c r="C15" s="4">
        <v>85773.290000000008</v>
      </c>
      <c r="D15" s="4">
        <v>812842.33000000019</v>
      </c>
      <c r="E15" s="4">
        <v>2024701.3299999998</v>
      </c>
      <c r="F15" s="4">
        <v>38132.370000000003</v>
      </c>
      <c r="G15" s="4">
        <v>13996443.299999995</v>
      </c>
    </row>
    <row r="16" spans="1:7" x14ac:dyDescent="0.25">
      <c r="A16" s="2" t="s">
        <v>14</v>
      </c>
      <c r="B16" s="4">
        <v>25948508.539999999</v>
      </c>
      <c r="C16" s="4">
        <v>0</v>
      </c>
      <c r="D16" s="4">
        <v>0</v>
      </c>
      <c r="E16" s="4">
        <v>0</v>
      </c>
      <c r="F16" s="4">
        <v>0</v>
      </c>
      <c r="G16" s="4">
        <v>25948508.539999999</v>
      </c>
    </row>
    <row r="17" spans="1:7" x14ac:dyDescent="0.25">
      <c r="A17" s="2" t="s">
        <v>15</v>
      </c>
      <c r="B17" s="4">
        <v>205871835.98689964</v>
      </c>
      <c r="C17" s="4">
        <v>14279869.216799995</v>
      </c>
      <c r="D17" s="4">
        <v>0</v>
      </c>
      <c r="E17" s="4">
        <v>1445600.3847000001</v>
      </c>
      <c r="F17" s="4">
        <v>2767157.4038999998</v>
      </c>
      <c r="G17" s="4">
        <v>224364462.99229965</v>
      </c>
    </row>
    <row r="18" spans="1:7" x14ac:dyDescent="0.25">
      <c r="A18" s="2" t="s">
        <v>16</v>
      </c>
      <c r="B18" s="4">
        <v>48872115.509999998</v>
      </c>
      <c r="C18" s="4">
        <v>169561.79</v>
      </c>
      <c r="D18" s="4">
        <v>0</v>
      </c>
      <c r="E18" s="4">
        <v>0</v>
      </c>
      <c r="F18" s="4">
        <v>0</v>
      </c>
      <c r="G18" s="4">
        <v>49041677.299999997</v>
      </c>
    </row>
    <row r="19" spans="1:7" x14ac:dyDescent="0.25">
      <c r="A19" s="2" t="s">
        <v>17</v>
      </c>
      <c r="B19" s="4">
        <v>77291230.349999994</v>
      </c>
      <c r="C19" s="4">
        <v>92361.615275999997</v>
      </c>
      <c r="D19" s="4">
        <v>0</v>
      </c>
      <c r="E19" s="4">
        <v>4167926.1193429995</v>
      </c>
      <c r="F19" s="4">
        <v>2617231.7344530001</v>
      </c>
      <c r="G19" s="4">
        <v>84168749.819071978</v>
      </c>
    </row>
    <row r="20" spans="1:7" x14ac:dyDescent="0.25">
      <c r="A20" s="2" t="s">
        <v>18</v>
      </c>
      <c r="B20" s="4">
        <v>79690978.849800184</v>
      </c>
      <c r="C20" s="4">
        <v>4791062.0437999973</v>
      </c>
      <c r="D20" s="4">
        <v>234652.10090000002</v>
      </c>
      <c r="E20" s="4">
        <v>4932752.9848000007</v>
      </c>
      <c r="F20" s="4">
        <v>43669.193899999998</v>
      </c>
      <c r="G20" s="4">
        <v>89693115.173200175</v>
      </c>
    </row>
    <row r="21" spans="1:7" x14ac:dyDescent="0.25">
      <c r="A21" s="2" t="s">
        <v>19</v>
      </c>
      <c r="B21" s="4">
        <v>10901948.880000001</v>
      </c>
      <c r="C21" s="4">
        <v>117408.04</v>
      </c>
      <c r="D21" s="4">
        <v>0</v>
      </c>
      <c r="E21" s="4">
        <v>0</v>
      </c>
      <c r="F21" s="4">
        <v>0</v>
      </c>
      <c r="G21" s="4">
        <v>11019356.92</v>
      </c>
    </row>
    <row r="22" spans="1:7" x14ac:dyDescent="0.25">
      <c r="A22" s="2" t="s">
        <v>20</v>
      </c>
      <c r="B22" s="4">
        <v>16472778.199999999</v>
      </c>
      <c r="C22" s="4">
        <v>247402.74</v>
      </c>
      <c r="D22" s="4">
        <v>28370.41</v>
      </c>
      <c r="E22" s="4">
        <v>39762.28</v>
      </c>
      <c r="F22" s="4">
        <v>0</v>
      </c>
      <c r="G22" s="4">
        <v>16788313.629999999</v>
      </c>
    </row>
    <row r="23" spans="1:7" x14ac:dyDescent="0.25">
      <c r="A23" s="2" t="s">
        <v>21</v>
      </c>
      <c r="B23" s="4">
        <v>790041976.24000108</v>
      </c>
      <c r="C23" s="4">
        <v>5124536.5300000012</v>
      </c>
      <c r="D23" s="4">
        <v>880200.54</v>
      </c>
      <c r="E23" s="4">
        <v>267232.21999999997</v>
      </c>
      <c r="F23" s="4">
        <v>0</v>
      </c>
      <c r="G23" s="4">
        <v>796313945.53000104</v>
      </c>
    </row>
    <row r="24" spans="1:7" x14ac:dyDescent="0.25">
      <c r="A24" s="2" t="s">
        <v>22</v>
      </c>
      <c r="B24" s="4">
        <v>591569850.75999999</v>
      </c>
      <c r="C24" s="4">
        <v>44666590.18761532</v>
      </c>
      <c r="D24" s="4">
        <v>0</v>
      </c>
      <c r="E24" s="4">
        <v>72131.709999999992</v>
      </c>
      <c r="F24" s="4">
        <v>0</v>
      </c>
      <c r="G24" s="4">
        <v>636308572.6576153</v>
      </c>
    </row>
    <row r="25" spans="1:7" x14ac:dyDescent="0.25">
      <c r="A25" s="2" t="s">
        <v>23</v>
      </c>
      <c r="B25" s="4">
        <v>1465515377.1501071</v>
      </c>
      <c r="C25" s="4">
        <v>210006127.55999506</v>
      </c>
      <c r="D25" s="4">
        <v>109709184.81000035</v>
      </c>
      <c r="E25" s="4">
        <v>21106792.830000006</v>
      </c>
      <c r="F25" s="4">
        <v>0</v>
      </c>
      <c r="G25" s="4">
        <v>1806337482.3501024</v>
      </c>
    </row>
    <row r="26" spans="1:7" x14ac:dyDescent="0.25">
      <c r="A26" s="2" t="s">
        <v>24</v>
      </c>
      <c r="B26" s="4">
        <v>1162872230.8400006</v>
      </c>
      <c r="C26" s="4">
        <v>0</v>
      </c>
      <c r="D26" s="4">
        <v>0</v>
      </c>
      <c r="E26" s="4">
        <v>0</v>
      </c>
      <c r="F26" s="4">
        <v>0</v>
      </c>
      <c r="G26" s="4">
        <v>1162872230.8400006</v>
      </c>
    </row>
    <row r="27" spans="1:7" x14ac:dyDescent="0.25">
      <c r="A27" s="2" t="s">
        <v>25</v>
      </c>
      <c r="B27" s="4">
        <v>62666786.229999952</v>
      </c>
      <c r="C27" s="4">
        <v>3100794.9000000027</v>
      </c>
      <c r="D27" s="4">
        <v>319938.40000000002</v>
      </c>
      <c r="E27" s="4">
        <v>166323.08000000002</v>
      </c>
      <c r="F27" s="4">
        <v>0</v>
      </c>
      <c r="G27" s="4">
        <v>66253842.609999955</v>
      </c>
    </row>
    <row r="28" spans="1:7" x14ac:dyDescent="0.25">
      <c r="A28" s="2" t="s">
        <v>26</v>
      </c>
      <c r="B28" s="4">
        <v>650135002.17999792</v>
      </c>
      <c r="C28" s="4">
        <v>5085397.5799999991</v>
      </c>
      <c r="D28" s="4">
        <v>10149317.07</v>
      </c>
      <c r="E28" s="4">
        <v>12939026.469999999</v>
      </c>
      <c r="F28" s="4">
        <v>3182196.71</v>
      </c>
      <c r="G28" s="4">
        <v>681490940.00999808</v>
      </c>
    </row>
    <row r="29" spans="1:7" x14ac:dyDescent="0.25">
      <c r="A29" s="2" t="s">
        <v>27</v>
      </c>
      <c r="B29" s="4">
        <v>415243934.66126984</v>
      </c>
      <c r="C29" s="4">
        <v>11133475.539879002</v>
      </c>
      <c r="D29" s="4">
        <v>0</v>
      </c>
      <c r="E29" s="4">
        <v>6652533.4418620002</v>
      </c>
      <c r="F29" s="4">
        <v>0</v>
      </c>
      <c r="G29" s="4">
        <v>433029943.64301085</v>
      </c>
    </row>
    <row r="30" spans="1:7" x14ac:dyDescent="0.25">
      <c r="A30" s="2" t="s">
        <v>28</v>
      </c>
      <c r="B30" s="4">
        <v>18625002.370000001</v>
      </c>
      <c r="C30" s="4">
        <v>2584199.62</v>
      </c>
      <c r="D30" s="4">
        <v>0</v>
      </c>
      <c r="E30" s="4">
        <v>17834.68</v>
      </c>
      <c r="F30" s="4">
        <v>0</v>
      </c>
      <c r="G30" s="4">
        <v>21227036.670000002</v>
      </c>
    </row>
    <row r="31" spans="1:7" x14ac:dyDescent="0.25">
      <c r="A31" s="2" t="s">
        <v>29</v>
      </c>
      <c r="B31" s="4">
        <v>47335319.909999996</v>
      </c>
      <c r="C31" s="4">
        <v>3607873.58</v>
      </c>
      <c r="D31" s="4">
        <v>36129.11</v>
      </c>
      <c r="E31" s="4">
        <v>216395.91</v>
      </c>
      <c r="F31" s="4">
        <v>0</v>
      </c>
      <c r="G31" s="4">
        <v>51195718.50999999</v>
      </c>
    </row>
    <row r="32" spans="1:7" x14ac:dyDescent="0.25">
      <c r="A32" s="2" t="s">
        <v>30</v>
      </c>
      <c r="B32" s="4">
        <v>294061.10063399997</v>
      </c>
      <c r="C32" s="4">
        <v>194758286.57279199</v>
      </c>
      <c r="D32" s="4">
        <v>0</v>
      </c>
      <c r="E32" s="4">
        <v>0</v>
      </c>
      <c r="F32" s="4">
        <v>0</v>
      </c>
      <c r="G32" s="4">
        <v>195052347.673426</v>
      </c>
    </row>
    <row r="33" spans="1:7" x14ac:dyDescent="0.25">
      <c r="A33" s="2" t="s">
        <v>31</v>
      </c>
      <c r="B33" s="4">
        <v>834625221.44000006</v>
      </c>
      <c r="C33" s="4">
        <v>4276354.4000000013</v>
      </c>
      <c r="D33" s="4">
        <v>0</v>
      </c>
      <c r="E33" s="4">
        <v>217762.98</v>
      </c>
      <c r="F33" s="4">
        <v>798989.35000000021</v>
      </c>
      <c r="G33" s="4">
        <v>839918328.17000008</v>
      </c>
    </row>
    <row r="34" spans="1:7" x14ac:dyDescent="0.25">
      <c r="A34" s="2" t="s">
        <v>32</v>
      </c>
      <c r="B34" s="4">
        <v>856750888.46000004</v>
      </c>
      <c r="C34" s="4">
        <v>9977064.4399999939</v>
      </c>
      <c r="D34" s="4">
        <v>0</v>
      </c>
      <c r="E34" s="4">
        <v>363126</v>
      </c>
      <c r="F34" s="4">
        <v>0</v>
      </c>
      <c r="G34" s="4">
        <v>867091078.89999998</v>
      </c>
    </row>
    <row r="35" spans="1:7" x14ac:dyDescent="0.25">
      <c r="A35" s="2" t="s">
        <v>33</v>
      </c>
      <c r="B35" s="4">
        <v>20707997.690000001</v>
      </c>
      <c r="C35" s="4">
        <v>1566257.79</v>
      </c>
      <c r="D35" s="4">
        <v>0</v>
      </c>
      <c r="E35" s="4">
        <v>0</v>
      </c>
      <c r="F35" s="4">
        <v>0</v>
      </c>
      <c r="G35" s="4">
        <v>22274255.48</v>
      </c>
    </row>
    <row r="36" spans="1:7" x14ac:dyDescent="0.25">
      <c r="A36" s="2" t="s">
        <v>34</v>
      </c>
      <c r="B36" s="4">
        <v>327118957.5</v>
      </c>
      <c r="C36" s="4">
        <v>6925711.5999999996</v>
      </c>
      <c r="D36" s="4">
        <v>2536010.5</v>
      </c>
      <c r="E36" s="4">
        <v>3532464.41</v>
      </c>
      <c r="F36" s="4">
        <v>323304.5</v>
      </c>
      <c r="G36" s="4">
        <v>340436448.51000005</v>
      </c>
    </row>
    <row r="37" spans="1:7" x14ac:dyDescent="0.25">
      <c r="A37" s="2" t="s">
        <v>35</v>
      </c>
      <c r="B37" s="4">
        <v>17591383.210000001</v>
      </c>
      <c r="C37" s="4">
        <v>1491031.19</v>
      </c>
      <c r="D37" s="4">
        <v>0</v>
      </c>
      <c r="E37" s="4">
        <v>49037.21</v>
      </c>
      <c r="F37" s="4">
        <v>0</v>
      </c>
      <c r="G37" s="4">
        <v>19131451.610000003</v>
      </c>
    </row>
    <row r="38" spans="1:7" x14ac:dyDescent="0.25">
      <c r="A38" s="2" t="s">
        <v>36</v>
      </c>
      <c r="B38" s="4">
        <v>122448282.78703548</v>
      </c>
      <c r="C38" s="4">
        <v>3061630.7029645406</v>
      </c>
      <c r="D38" s="4">
        <v>0</v>
      </c>
      <c r="E38" s="4">
        <v>0</v>
      </c>
      <c r="F38" s="4">
        <v>0</v>
      </c>
      <c r="G38" s="4">
        <v>125509913.49000002</v>
      </c>
    </row>
    <row r="39" spans="1:7" x14ac:dyDescent="0.25">
      <c r="A39" s="2" t="s">
        <v>37</v>
      </c>
      <c r="B39" s="4">
        <v>1319188200.7700577</v>
      </c>
      <c r="C39" s="4">
        <v>81501291.959999993</v>
      </c>
      <c r="D39" s="4">
        <v>0</v>
      </c>
      <c r="E39" s="4">
        <v>0</v>
      </c>
      <c r="F39" s="4">
        <v>0</v>
      </c>
      <c r="G39" s="4">
        <v>1400689492.7300577</v>
      </c>
    </row>
    <row r="40" spans="1:7" x14ac:dyDescent="0.25">
      <c r="A40" s="2" t="s">
        <v>38</v>
      </c>
      <c r="B40" s="4">
        <v>10231545144.8887</v>
      </c>
      <c r="C40" s="4">
        <v>689504208.68386686</v>
      </c>
      <c r="D40" s="4">
        <v>125141174.87090035</v>
      </c>
      <c r="E40" s="4">
        <v>68166717.220090985</v>
      </c>
      <c r="F40" s="4">
        <v>18068004.392253</v>
      </c>
      <c r="G40" s="4">
        <v>11132425250.055813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39"/>
  <sheetViews>
    <sheetView topLeftCell="A22" workbookViewId="0">
      <selection activeCell="F35" sqref="F35"/>
    </sheetView>
  </sheetViews>
  <sheetFormatPr baseColWidth="10" defaultRowHeight="15" x14ac:dyDescent="0.25"/>
  <cols>
    <col min="1" max="1" width="25" bestFit="1" customWidth="1"/>
    <col min="2" max="2" width="21.42578125" bestFit="1" customWidth="1"/>
    <col min="3" max="3" width="17.42578125" bestFit="1" customWidth="1"/>
    <col min="4" max="4" width="32.28515625" bestFit="1" customWidth="1"/>
    <col min="5" max="5" width="34.85546875" bestFit="1" customWidth="1"/>
    <col min="6" max="6" width="14.7109375" bestFit="1" customWidth="1"/>
    <col min="7" max="8" width="11.85546875" bestFit="1" customWidth="1"/>
  </cols>
  <sheetData>
    <row r="1" spans="1:7" x14ac:dyDescent="0.25">
      <c r="A1" s="1" t="s">
        <v>66</v>
      </c>
      <c r="B1" s="1" t="s">
        <v>39</v>
      </c>
    </row>
    <row r="2" spans="1:7" x14ac:dyDescent="0.25">
      <c r="A2" s="1" t="s">
        <v>0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38</v>
      </c>
    </row>
    <row r="3" spans="1:7" x14ac:dyDescent="0.25">
      <c r="A3" s="2" t="s">
        <v>1</v>
      </c>
      <c r="B3" s="5">
        <v>0.98997965955468958</v>
      </c>
      <c r="C3" s="5">
        <v>1.6699281856519718E-4</v>
      </c>
      <c r="D3" s="5">
        <v>4.8067623159488782E-3</v>
      </c>
      <c r="E3" s="5">
        <v>1.3327998228380338E-3</v>
      </c>
      <c r="F3" s="5">
        <v>3.7137854879581958E-3</v>
      </c>
      <c r="G3" s="5">
        <v>1</v>
      </c>
    </row>
    <row r="4" spans="1:7" x14ac:dyDescent="0.25">
      <c r="A4" s="2" t="s">
        <v>2</v>
      </c>
      <c r="B4" s="5">
        <v>0.96694393380876764</v>
      </c>
      <c r="C4" s="5">
        <v>3.2827789044121407E-3</v>
      </c>
      <c r="D4" s="5">
        <v>4.224339805887197E-3</v>
      </c>
      <c r="E4" s="5">
        <v>2.5308876292986482E-3</v>
      </c>
      <c r="F4" s="5">
        <v>2.3018059851634395E-2</v>
      </c>
      <c r="G4" s="5">
        <v>1</v>
      </c>
    </row>
    <row r="5" spans="1:7" x14ac:dyDescent="0.25">
      <c r="A5" s="2" t="s">
        <v>3</v>
      </c>
      <c r="B5" s="5">
        <v>0.87174960598583029</v>
      </c>
      <c r="C5" s="5">
        <v>2.8330202692882916E-3</v>
      </c>
      <c r="D5" s="5">
        <v>2.322199983507123E-3</v>
      </c>
      <c r="E5" s="5">
        <v>1.3976582538795534E-2</v>
      </c>
      <c r="F5" s="5">
        <v>0.10911859122257878</v>
      </c>
      <c r="G5" s="5">
        <v>1</v>
      </c>
    </row>
    <row r="6" spans="1:7" x14ac:dyDescent="0.25">
      <c r="A6" s="2" t="s">
        <v>4</v>
      </c>
      <c r="B6" s="5">
        <v>0.97820630060149161</v>
      </c>
      <c r="C6" s="5">
        <v>5.4724281159577578E-3</v>
      </c>
      <c r="D6" s="5">
        <v>3.007745102081111E-3</v>
      </c>
      <c r="E6" s="5">
        <v>1.194997783909186E-3</v>
      </c>
      <c r="F6" s="5">
        <v>1.2118528396560283E-2</v>
      </c>
      <c r="G6" s="5">
        <v>1</v>
      </c>
    </row>
    <row r="7" spans="1:7" x14ac:dyDescent="0.25">
      <c r="A7" s="2" t="s">
        <v>64</v>
      </c>
      <c r="B7" s="5">
        <v>0.92968793543640549</v>
      </c>
      <c r="C7" s="5">
        <v>2.0278584127600127E-2</v>
      </c>
      <c r="D7" s="5">
        <v>3.5060793343504714E-3</v>
      </c>
      <c r="E7" s="5">
        <v>8.2643058407165862E-3</v>
      </c>
      <c r="F7" s="5">
        <v>3.8263095260927346E-2</v>
      </c>
      <c r="G7" s="5">
        <v>1</v>
      </c>
    </row>
    <row r="8" spans="1:7" x14ac:dyDescent="0.25">
      <c r="A8" s="2" t="s">
        <v>6</v>
      </c>
      <c r="B8" s="5">
        <v>0.75755421337693285</v>
      </c>
      <c r="C8" s="5">
        <v>2.0523082968264692E-2</v>
      </c>
      <c r="D8" s="5">
        <v>1.8532048200345333E-2</v>
      </c>
      <c r="E8" s="5">
        <v>1.980568834057099E-2</v>
      </c>
      <c r="F8" s="5">
        <v>0.18358496711388611</v>
      </c>
      <c r="G8" s="5">
        <v>1</v>
      </c>
    </row>
    <row r="9" spans="1:7" x14ac:dyDescent="0.25">
      <c r="A9" s="2" t="s">
        <v>7</v>
      </c>
      <c r="B9" s="5">
        <v>0.79059637305759378</v>
      </c>
      <c r="C9" s="5">
        <v>4.8911528690346706E-2</v>
      </c>
      <c r="D9" s="5">
        <v>2.2615512901105136E-2</v>
      </c>
      <c r="E9" s="5">
        <v>6.8015453559768435E-3</v>
      </c>
      <c r="F9" s="5">
        <v>0.13107503999497752</v>
      </c>
      <c r="G9" s="5">
        <v>1</v>
      </c>
    </row>
    <row r="10" spans="1:7" x14ac:dyDescent="0.25">
      <c r="A10" s="2" t="s">
        <v>8</v>
      </c>
      <c r="B10" s="5">
        <v>0.32328676905557507</v>
      </c>
      <c r="C10" s="5">
        <v>0</v>
      </c>
      <c r="D10" s="5">
        <v>0</v>
      </c>
      <c r="E10" s="5">
        <v>0</v>
      </c>
      <c r="F10" s="5">
        <v>0.67671323094442482</v>
      </c>
      <c r="G10" s="5">
        <v>1</v>
      </c>
    </row>
    <row r="11" spans="1:7" x14ac:dyDescent="0.25">
      <c r="A11" s="2" t="s">
        <v>9</v>
      </c>
      <c r="B11" s="5">
        <v>0.89757322066203593</v>
      </c>
      <c r="C11" s="5">
        <v>3.4428081854179927E-2</v>
      </c>
      <c r="D11" s="5">
        <v>7.7168645564789683E-3</v>
      </c>
      <c r="E11" s="5">
        <v>8.3087345682534043E-3</v>
      </c>
      <c r="F11" s="5">
        <v>5.1973098359051659E-2</v>
      </c>
      <c r="G11" s="5">
        <v>1</v>
      </c>
    </row>
    <row r="12" spans="1:7" x14ac:dyDescent="0.25">
      <c r="A12" s="2" t="s">
        <v>10</v>
      </c>
      <c r="B12" s="5">
        <v>0.88177323612973757</v>
      </c>
      <c r="C12" s="5">
        <v>1.9200610436321836E-2</v>
      </c>
      <c r="D12" s="5">
        <v>2.1406559228131696E-2</v>
      </c>
      <c r="E12" s="5">
        <v>1.8472320562249279E-2</v>
      </c>
      <c r="F12" s="5">
        <v>5.914727364355965E-2</v>
      </c>
      <c r="G12" s="5">
        <v>1</v>
      </c>
    </row>
    <row r="13" spans="1:7" x14ac:dyDescent="0.25">
      <c r="A13" s="2" t="s">
        <v>11</v>
      </c>
      <c r="B13" s="5">
        <v>0.90900457188009798</v>
      </c>
      <c r="C13" s="5">
        <v>1.625382573586779E-2</v>
      </c>
      <c r="D13" s="5">
        <v>1.2786604379956688E-2</v>
      </c>
      <c r="E13" s="5">
        <v>1.0869441236257335E-2</v>
      </c>
      <c r="F13" s="5">
        <v>5.1085556767820263E-2</v>
      </c>
      <c r="G13" s="5">
        <v>1</v>
      </c>
    </row>
    <row r="14" spans="1:7" x14ac:dyDescent="0.25">
      <c r="A14" s="2" t="s">
        <v>12</v>
      </c>
      <c r="B14" s="5" t="e">
        <v>#DIV/0!</v>
      </c>
      <c r="C14" s="5" t="e">
        <v>#DIV/0!</v>
      </c>
      <c r="D14" s="5" t="e">
        <v>#DIV/0!</v>
      </c>
      <c r="E14" s="5" t="e">
        <v>#DIV/0!</v>
      </c>
      <c r="F14" s="5" t="e">
        <v>#DIV/0!</v>
      </c>
      <c r="G14" s="5" t="e">
        <v>#DIV/0!</v>
      </c>
    </row>
    <row r="15" spans="1:7" x14ac:dyDescent="0.25">
      <c r="A15" s="2" t="s">
        <v>13</v>
      </c>
      <c r="B15" s="5">
        <v>0.93193225570689708</v>
      </c>
      <c r="C15" s="5">
        <v>2.7967729601720434E-2</v>
      </c>
      <c r="D15" s="5">
        <v>2.1451703162105585E-2</v>
      </c>
      <c r="E15" s="5">
        <v>1.5614213405825687E-2</v>
      </c>
      <c r="F15" s="5">
        <v>3.0340981234513228E-3</v>
      </c>
      <c r="G15" s="5">
        <v>1</v>
      </c>
    </row>
    <row r="16" spans="1:7" x14ac:dyDescent="0.25">
      <c r="A16" s="2" t="s">
        <v>14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</row>
    <row r="17" spans="1:7" x14ac:dyDescent="0.25">
      <c r="A17" s="2" t="s">
        <v>15</v>
      </c>
      <c r="B17" s="5">
        <v>0.8373617350959337</v>
      </c>
      <c r="C17" s="5">
        <v>3.4810830240450868E-2</v>
      </c>
      <c r="D17" s="5">
        <v>5.8066684738193926E-3</v>
      </c>
      <c r="E17" s="5">
        <v>5.9320016725224675E-3</v>
      </c>
      <c r="F17" s="5">
        <v>0.11608876451727353</v>
      </c>
      <c r="G17" s="5">
        <v>1</v>
      </c>
    </row>
    <row r="18" spans="1:7" x14ac:dyDescent="0.25">
      <c r="A18" s="2" t="s">
        <v>16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</row>
    <row r="19" spans="1:7" x14ac:dyDescent="0.25">
      <c r="A19" s="2" t="s">
        <v>17</v>
      </c>
      <c r="B19" s="5">
        <v>0.93777607406145769</v>
      </c>
      <c r="C19" s="5">
        <v>1.5466509517403549E-2</v>
      </c>
      <c r="D19" s="5">
        <v>1.9397230946149396E-2</v>
      </c>
      <c r="E19" s="5">
        <v>2.7202101101122731E-2</v>
      </c>
      <c r="F19" s="5">
        <v>1.5808437386651906E-4</v>
      </c>
      <c r="G19" s="5">
        <v>1</v>
      </c>
    </row>
    <row r="20" spans="1:7" x14ac:dyDescent="0.25">
      <c r="A20" s="2" t="s">
        <v>18</v>
      </c>
      <c r="B20" s="5">
        <v>0.89423441107036139</v>
      </c>
      <c r="C20" s="5">
        <v>2.1118412797710109E-2</v>
      </c>
      <c r="D20" s="5">
        <v>1.1903470216055105E-2</v>
      </c>
      <c r="E20" s="5">
        <v>1.1964822825166936E-2</v>
      </c>
      <c r="F20" s="5">
        <v>6.0778883090706309E-2</v>
      </c>
      <c r="G20" s="5">
        <v>1</v>
      </c>
    </row>
    <row r="21" spans="1:7" x14ac:dyDescent="0.25">
      <c r="A21" s="2" t="s">
        <v>20</v>
      </c>
      <c r="B21" s="5">
        <v>0.97481637864539605</v>
      </c>
      <c r="C21" s="5">
        <v>6.6277187414304521E-3</v>
      </c>
      <c r="D21" s="5">
        <v>3.1927091594185731E-3</v>
      </c>
      <c r="E21" s="5">
        <v>5.0276688882300979E-3</v>
      </c>
      <c r="F21" s="5">
        <v>1.0335524565524822E-2</v>
      </c>
      <c r="G21" s="5">
        <v>1</v>
      </c>
    </row>
    <row r="22" spans="1:7" x14ac:dyDescent="0.25">
      <c r="A22" s="2" t="s">
        <v>21</v>
      </c>
      <c r="B22" s="5">
        <v>0.98228552025407367</v>
      </c>
      <c r="C22" s="5">
        <v>5.4156146964394278E-3</v>
      </c>
      <c r="D22" s="5">
        <v>2.8817082389021292E-3</v>
      </c>
      <c r="E22" s="5">
        <v>2.2733126671472801E-3</v>
      </c>
      <c r="F22" s="5">
        <v>7.1438441434374085E-3</v>
      </c>
      <c r="G22" s="5">
        <v>1</v>
      </c>
    </row>
    <row r="23" spans="1:7" x14ac:dyDescent="0.25">
      <c r="A23" s="2" t="s">
        <v>22</v>
      </c>
      <c r="B23" s="5">
        <v>0.83676846803844462</v>
      </c>
      <c r="C23" s="5">
        <v>3.4828860389139252E-2</v>
      </c>
      <c r="D23" s="5">
        <v>3.6010577662419004E-2</v>
      </c>
      <c r="E23" s="5">
        <v>2.8529310792952088E-2</v>
      </c>
      <c r="F23" s="5">
        <v>6.3862783117045102E-2</v>
      </c>
      <c r="G23" s="5">
        <v>1</v>
      </c>
    </row>
    <row r="24" spans="1:7" x14ac:dyDescent="0.25">
      <c r="A24" s="2" t="s">
        <v>23</v>
      </c>
      <c r="B24" s="5">
        <v>0.7124576056420433</v>
      </c>
      <c r="C24" s="5">
        <v>4.6276285418356843E-2</v>
      </c>
      <c r="D24" s="5">
        <v>6.3993332354627716E-2</v>
      </c>
      <c r="E24" s="5">
        <v>5.2573126593715387E-2</v>
      </c>
      <c r="F24" s="5">
        <v>0.12469964999125666</v>
      </c>
      <c r="G24" s="5">
        <v>1</v>
      </c>
    </row>
    <row r="25" spans="1:7" x14ac:dyDescent="0.25">
      <c r="A25" s="2" t="s">
        <v>24</v>
      </c>
      <c r="B25" s="5" t="e">
        <v>#DIV/0!</v>
      </c>
      <c r="C25" s="5" t="e">
        <v>#DIV/0!</v>
      </c>
      <c r="D25" s="5" t="e">
        <v>#DIV/0!</v>
      </c>
      <c r="E25" s="5" t="e">
        <v>#DIV/0!</v>
      </c>
      <c r="F25" s="5" t="e">
        <v>#DIV/0!</v>
      </c>
      <c r="G25" s="5" t="e">
        <v>#DIV/0!</v>
      </c>
    </row>
    <row r="26" spans="1:7" x14ac:dyDescent="0.25">
      <c r="A26" s="2" t="s">
        <v>25</v>
      </c>
      <c r="B26" s="5">
        <v>0.9307081544577489</v>
      </c>
      <c r="C26" s="5">
        <v>1.1836846401749314E-2</v>
      </c>
      <c r="D26" s="5">
        <v>5.8481284325467156E-3</v>
      </c>
      <c r="E26" s="5">
        <v>9.1824590491394829E-3</v>
      </c>
      <c r="F26" s="5">
        <v>4.2424411658815456E-2</v>
      </c>
      <c r="G26" s="5">
        <v>1</v>
      </c>
    </row>
    <row r="27" spans="1:7" x14ac:dyDescent="0.25">
      <c r="A27" s="2" t="s">
        <v>26</v>
      </c>
      <c r="B27" s="5">
        <v>0.97290883902283121</v>
      </c>
      <c r="C27" s="5">
        <v>3.8144502491303587E-3</v>
      </c>
      <c r="D27" s="5">
        <v>0</v>
      </c>
      <c r="E27" s="5">
        <v>0</v>
      </c>
      <c r="F27" s="5">
        <v>2.3276710728038483E-2</v>
      </c>
      <c r="G27" s="5">
        <v>1</v>
      </c>
    </row>
    <row r="28" spans="1:7" x14ac:dyDescent="0.25">
      <c r="A28" s="2" t="s">
        <v>27</v>
      </c>
      <c r="B28" s="5">
        <v>0.94462087882249213</v>
      </c>
      <c r="C28" s="5">
        <v>3.3730372933124726E-3</v>
      </c>
      <c r="D28" s="5">
        <v>6.6026913487512101E-3</v>
      </c>
      <c r="E28" s="5">
        <v>9.6153430087216555E-3</v>
      </c>
      <c r="F28" s="5">
        <v>3.5788049526722425E-2</v>
      </c>
      <c r="G28" s="5">
        <v>1</v>
      </c>
    </row>
    <row r="29" spans="1:7" x14ac:dyDescent="0.25">
      <c r="A29" s="2" t="s">
        <v>28</v>
      </c>
      <c r="B29" s="5">
        <v>0.82717433163264265</v>
      </c>
      <c r="C29" s="5">
        <v>5.6861842127770942E-2</v>
      </c>
      <c r="D29" s="5">
        <v>3.51081778489752E-2</v>
      </c>
      <c r="E29" s="5">
        <v>2.5822545964208014E-2</v>
      </c>
      <c r="F29" s="5">
        <v>5.5033102426403233E-2</v>
      </c>
      <c r="G29" s="5">
        <v>1</v>
      </c>
    </row>
    <row r="30" spans="1:7" x14ac:dyDescent="0.25">
      <c r="A30" s="2" t="s">
        <v>78</v>
      </c>
      <c r="B30" s="5">
        <v>0.78848749383495997</v>
      </c>
      <c r="C30" s="5">
        <v>1.7662607416617366E-2</v>
      </c>
      <c r="D30" s="5">
        <v>3.3264023232085944E-2</v>
      </c>
      <c r="E30" s="5">
        <v>2.6415813169382435E-2</v>
      </c>
      <c r="F30" s="5">
        <v>0.13417006234695442</v>
      </c>
      <c r="G30" s="5">
        <v>1</v>
      </c>
    </row>
    <row r="31" spans="1:7" x14ac:dyDescent="0.25">
      <c r="A31" s="2" t="s">
        <v>30</v>
      </c>
      <c r="B31" s="5">
        <v>1.5097398287593556E-3</v>
      </c>
      <c r="C31" s="5">
        <v>0</v>
      </c>
      <c r="D31" s="5">
        <v>0</v>
      </c>
      <c r="E31" s="5">
        <v>0</v>
      </c>
      <c r="F31" s="5">
        <v>0.99849026017124065</v>
      </c>
      <c r="G31" s="5">
        <v>1</v>
      </c>
    </row>
    <row r="32" spans="1:7" x14ac:dyDescent="0.25">
      <c r="A32" s="2" t="s">
        <v>31</v>
      </c>
      <c r="B32" s="5">
        <v>0.98719180941861462</v>
      </c>
      <c r="C32" s="5">
        <v>3.8978495410774802E-3</v>
      </c>
      <c r="D32" s="5">
        <v>3.15382439120182E-3</v>
      </c>
      <c r="E32" s="5">
        <v>2.3926851249675822E-3</v>
      </c>
      <c r="F32" s="5">
        <v>3.3638315241385571E-3</v>
      </c>
      <c r="G32" s="5">
        <v>1</v>
      </c>
    </row>
    <row r="33" spans="1:7" x14ac:dyDescent="0.25">
      <c r="A33" s="2" t="s">
        <v>32</v>
      </c>
      <c r="B33" s="5">
        <v>0.96351954803188977</v>
      </c>
      <c r="C33" s="5">
        <v>1.0258522174364479E-2</v>
      </c>
      <c r="D33" s="5">
        <v>6.8865431223482827E-3</v>
      </c>
      <c r="E33" s="5">
        <v>5.5114119675464691E-3</v>
      </c>
      <c r="F33" s="5">
        <v>1.3823974703850861E-2</v>
      </c>
      <c r="G33" s="5">
        <v>1</v>
      </c>
    </row>
    <row r="34" spans="1:7" x14ac:dyDescent="0.25">
      <c r="A34" s="2" t="s">
        <v>33</v>
      </c>
      <c r="B34" s="5">
        <v>0.89925221734055472</v>
      </c>
      <c r="C34" s="5">
        <v>1.5759327188968747E-2</v>
      </c>
      <c r="D34" s="5">
        <v>1.0927357379848103E-2</v>
      </c>
      <c r="E34" s="5">
        <v>1.4153810002003267E-2</v>
      </c>
      <c r="F34" s="5">
        <v>5.990728808862527E-2</v>
      </c>
      <c r="G34" s="5">
        <v>1</v>
      </c>
    </row>
    <row r="35" spans="1:7" x14ac:dyDescent="0.25">
      <c r="A35" s="2" t="s">
        <v>34</v>
      </c>
      <c r="B35" s="5">
        <v>0.93969415703836812</v>
      </c>
      <c r="C35" s="5">
        <v>1.637064351975805E-2</v>
      </c>
      <c r="D35" s="5">
        <v>6.1999443959998499E-3</v>
      </c>
      <c r="E35" s="5">
        <v>6.3702890010134301E-3</v>
      </c>
      <c r="F35" s="5">
        <v>3.1364966044860512E-2</v>
      </c>
      <c r="G35" s="5">
        <v>1</v>
      </c>
    </row>
    <row r="36" spans="1:7" x14ac:dyDescent="0.25">
      <c r="A36" s="2" t="s">
        <v>35</v>
      </c>
      <c r="B36" s="5">
        <v>0.88747805739556207</v>
      </c>
      <c r="C36" s="5">
        <v>2.0491082850978712E-2</v>
      </c>
      <c r="D36" s="5">
        <v>1.5293783031448707E-2</v>
      </c>
      <c r="E36" s="5">
        <v>1.454163048738987E-2</v>
      </c>
      <c r="F36" s="5">
        <v>6.2195446234620561E-2</v>
      </c>
      <c r="G36" s="5">
        <v>1</v>
      </c>
    </row>
    <row r="37" spans="1:7" x14ac:dyDescent="0.25">
      <c r="A37" s="2" t="s">
        <v>36</v>
      </c>
      <c r="B37" s="5">
        <v>0.92335325411729252</v>
      </c>
      <c r="C37" s="5">
        <v>3.6971870374863013E-2</v>
      </c>
      <c r="D37" s="5">
        <v>1.3841791963402664E-2</v>
      </c>
      <c r="E37" s="5">
        <v>2.1270234510832402E-3</v>
      </c>
      <c r="F37" s="5">
        <v>2.3706060093358558E-2</v>
      </c>
      <c r="G37" s="5">
        <v>1</v>
      </c>
    </row>
    <row r="38" spans="1:7" x14ac:dyDescent="0.25">
      <c r="A38" s="2" t="s">
        <v>37</v>
      </c>
      <c r="B38" s="5" t="e">
        <v>#DIV/0!</v>
      </c>
      <c r="C38" s="5" t="e">
        <v>#DIV/0!</v>
      </c>
      <c r="D38" s="5" t="e">
        <v>#DIV/0!</v>
      </c>
      <c r="E38" s="5" t="e">
        <v>#DIV/0!</v>
      </c>
      <c r="F38" s="5" t="e">
        <v>#DIV/0!</v>
      </c>
      <c r="G38" s="5" t="e">
        <v>#DIV/0!</v>
      </c>
    </row>
    <row r="39" spans="1:7" x14ac:dyDescent="0.25">
      <c r="A39" s="2" t="s">
        <v>38</v>
      </c>
      <c r="B39" s="5">
        <v>0.8954872708959668</v>
      </c>
      <c r="C39" s="5">
        <v>1.2176228906859814E-2</v>
      </c>
      <c r="D39" s="5">
        <v>1.0657015925577391E-2</v>
      </c>
      <c r="E39" s="5">
        <v>9.2723628996405037E-3</v>
      </c>
      <c r="F39" s="5">
        <v>7.2407121371955679E-2</v>
      </c>
      <c r="G39" s="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39"/>
  <sheetViews>
    <sheetView workbookViewId="0">
      <selection activeCell="C15" sqref="C15"/>
    </sheetView>
  </sheetViews>
  <sheetFormatPr baseColWidth="10" defaultRowHeight="15" x14ac:dyDescent="0.25"/>
  <cols>
    <col min="1" max="1" width="25" bestFit="1" customWidth="1"/>
    <col min="2" max="2" width="21.42578125" bestFit="1" customWidth="1"/>
    <col min="3" max="3" width="17.42578125" bestFit="1" customWidth="1"/>
    <col min="4" max="4" width="32.28515625" bestFit="1" customWidth="1"/>
    <col min="5" max="5" width="34.85546875" bestFit="1" customWidth="1"/>
    <col min="6" max="6" width="14.7109375" bestFit="1" customWidth="1"/>
    <col min="7" max="8" width="11.85546875" bestFit="1" customWidth="1"/>
  </cols>
  <sheetData>
    <row r="1" spans="1:7" x14ac:dyDescent="0.25">
      <c r="A1" s="1" t="s">
        <v>66</v>
      </c>
      <c r="B1" s="1" t="s">
        <v>39</v>
      </c>
    </row>
    <row r="2" spans="1:7" x14ac:dyDescent="0.25">
      <c r="A2" s="1" t="s">
        <v>0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38</v>
      </c>
    </row>
    <row r="3" spans="1:7" x14ac:dyDescent="0.25">
      <c r="A3" s="2" t="s">
        <v>1</v>
      </c>
      <c r="B3" s="5">
        <v>0.97617126237836249</v>
      </c>
      <c r="C3" s="5">
        <v>7.5305654773787506E-3</v>
      </c>
      <c r="D3" s="5">
        <v>7.2398366764228539E-3</v>
      </c>
      <c r="E3" s="5">
        <v>8.8360219994029158E-3</v>
      </c>
      <c r="F3" s="5">
        <v>2.223134684330655E-4</v>
      </c>
      <c r="G3" s="5">
        <v>1</v>
      </c>
    </row>
    <row r="4" spans="1:7" x14ac:dyDescent="0.25">
      <c r="A4" s="2" t="s">
        <v>2</v>
      </c>
      <c r="B4" s="5">
        <v>0.98853171177686294</v>
      </c>
      <c r="C4" s="5">
        <v>5.8064892532754019E-4</v>
      </c>
      <c r="D4" s="5">
        <v>7.5414910342076731E-3</v>
      </c>
      <c r="E4" s="5">
        <v>3.0005842455437118E-3</v>
      </c>
      <c r="F4" s="5">
        <v>3.455640180580032E-4</v>
      </c>
      <c r="G4" s="5">
        <v>1</v>
      </c>
    </row>
    <row r="5" spans="1:7" x14ac:dyDescent="0.25">
      <c r="A5" s="2" t="s">
        <v>3</v>
      </c>
      <c r="B5" s="5">
        <v>0.99134567681670072</v>
      </c>
      <c r="C5" s="5">
        <v>0</v>
      </c>
      <c r="D5" s="5">
        <v>4.173016306159444E-3</v>
      </c>
      <c r="E5" s="5">
        <v>4.4813068771397766E-3</v>
      </c>
      <c r="F5" s="5">
        <v>0</v>
      </c>
      <c r="G5" s="5">
        <v>1</v>
      </c>
    </row>
    <row r="6" spans="1:7" x14ac:dyDescent="0.25">
      <c r="A6" s="2" t="s">
        <v>4</v>
      </c>
      <c r="B6" s="5">
        <v>0.90099393854677456</v>
      </c>
      <c r="C6" s="5">
        <v>0</v>
      </c>
      <c r="D6" s="5">
        <v>0</v>
      </c>
      <c r="E6" s="5">
        <v>9.6474825825863891E-2</v>
      </c>
      <c r="F6" s="5">
        <v>2.5312356273616251E-3</v>
      </c>
      <c r="G6" s="5">
        <v>1</v>
      </c>
    </row>
    <row r="7" spans="1:7" x14ac:dyDescent="0.25">
      <c r="A7" s="2" t="s">
        <v>64</v>
      </c>
      <c r="B7" s="5">
        <v>0.94847708511243956</v>
      </c>
      <c r="C7" s="5">
        <v>1.1122733922094985E-2</v>
      </c>
      <c r="D7" s="5">
        <v>1.190095600508715E-2</v>
      </c>
      <c r="E7" s="5">
        <v>2.8499224960378357E-2</v>
      </c>
      <c r="F7" s="5">
        <v>0</v>
      </c>
      <c r="G7" s="5">
        <v>1</v>
      </c>
    </row>
    <row r="8" spans="1:7" x14ac:dyDescent="0.25">
      <c r="A8" s="2" t="s">
        <v>6</v>
      </c>
      <c r="B8" s="5" t="e">
        <v>#DIV/0!</v>
      </c>
      <c r="C8" s="5" t="e">
        <v>#DIV/0!</v>
      </c>
      <c r="D8" s="5" t="e">
        <v>#DIV/0!</v>
      </c>
      <c r="E8" s="5" t="e">
        <v>#DIV/0!</v>
      </c>
      <c r="F8" s="5" t="e">
        <v>#DIV/0!</v>
      </c>
      <c r="G8" s="5" t="e">
        <v>#DIV/0!</v>
      </c>
    </row>
    <row r="9" spans="1:7" x14ac:dyDescent="0.25">
      <c r="A9" s="2" t="s">
        <v>7</v>
      </c>
      <c r="B9" s="5">
        <v>0.7195546290093664</v>
      </c>
      <c r="C9" s="5">
        <v>0</v>
      </c>
      <c r="D9" s="5">
        <v>0</v>
      </c>
      <c r="E9" s="5">
        <v>0</v>
      </c>
      <c r="F9" s="5">
        <v>0.2804453709906336</v>
      </c>
      <c r="G9" s="5">
        <v>1</v>
      </c>
    </row>
    <row r="10" spans="1:7" x14ac:dyDescent="0.25">
      <c r="A10" s="2" t="s">
        <v>8</v>
      </c>
      <c r="B10" s="5">
        <v>0.93959291881556695</v>
      </c>
      <c r="C10" s="5">
        <v>2.0015104384547486E-2</v>
      </c>
      <c r="D10" s="5">
        <v>0</v>
      </c>
      <c r="E10" s="5">
        <v>1.4679958271405983E-2</v>
      </c>
      <c r="F10" s="5">
        <v>2.5712018528479656E-2</v>
      </c>
      <c r="G10" s="5">
        <v>1</v>
      </c>
    </row>
    <row r="11" spans="1:7" x14ac:dyDescent="0.25">
      <c r="A11" s="2" t="s">
        <v>9</v>
      </c>
      <c r="B11" s="5">
        <v>0.95563129322147589</v>
      </c>
      <c r="C11" s="5">
        <v>1.1492166367320601E-2</v>
      </c>
      <c r="D11" s="5">
        <v>7.5784410188283633E-3</v>
      </c>
      <c r="E11" s="5">
        <v>1.358314268197401E-2</v>
      </c>
      <c r="F11" s="5">
        <v>1.1714956710401139E-2</v>
      </c>
      <c r="G11" s="5">
        <v>1</v>
      </c>
    </row>
    <row r="12" spans="1:7" x14ac:dyDescent="0.25">
      <c r="A12" s="2" t="s">
        <v>10</v>
      </c>
      <c r="B12" s="5" t="e">
        <v>#DIV/0!</v>
      </c>
      <c r="C12" s="5" t="e">
        <v>#DIV/0!</v>
      </c>
      <c r="D12" s="5" t="e">
        <v>#DIV/0!</v>
      </c>
      <c r="E12" s="5" t="e">
        <v>#DIV/0!</v>
      </c>
      <c r="F12" s="5" t="e">
        <v>#DIV/0!</v>
      </c>
      <c r="G12" s="5" t="e">
        <v>#DIV/0!</v>
      </c>
    </row>
    <row r="13" spans="1:7" x14ac:dyDescent="0.25">
      <c r="A13" s="2" t="s">
        <v>11</v>
      </c>
      <c r="B13" s="5">
        <v>0.77197839364038767</v>
      </c>
      <c r="C13" s="5">
        <v>4.9655805254815812E-2</v>
      </c>
      <c r="D13" s="5">
        <v>6.9782811280671181E-2</v>
      </c>
      <c r="E13" s="5">
        <v>4.8432485466340302E-3</v>
      </c>
      <c r="F13" s="5">
        <v>0.10373974127749133</v>
      </c>
      <c r="G13" s="5">
        <v>1</v>
      </c>
    </row>
    <row r="14" spans="1:7" x14ac:dyDescent="0.25">
      <c r="A14" s="2" t="s">
        <v>12</v>
      </c>
      <c r="B14" s="5">
        <v>0.72851239394282152</v>
      </c>
      <c r="C14" s="5">
        <v>4.1198267864310092E-2</v>
      </c>
      <c r="D14" s="5">
        <v>2.277129426352334E-2</v>
      </c>
      <c r="E14" s="5">
        <v>6.0142321485021202E-2</v>
      </c>
      <c r="F14" s="5">
        <v>0.14737572244432379</v>
      </c>
      <c r="G14" s="5">
        <v>1</v>
      </c>
    </row>
    <row r="15" spans="1:7" x14ac:dyDescent="0.25">
      <c r="A15" s="2" t="s">
        <v>13</v>
      </c>
      <c r="B15" s="5">
        <v>0.93927244796191212</v>
      </c>
      <c r="C15" s="5">
        <v>2.7428617293811235E-2</v>
      </c>
      <c r="D15" s="5">
        <v>1.4449839457730339E-2</v>
      </c>
      <c r="E15" s="5">
        <v>1.8651396012629304E-2</v>
      </c>
      <c r="F15" s="5">
        <v>1.9769927391700935E-4</v>
      </c>
      <c r="G15" s="5">
        <v>1</v>
      </c>
    </row>
    <row r="16" spans="1:7" x14ac:dyDescent="0.25">
      <c r="A16" s="2" t="s">
        <v>14</v>
      </c>
      <c r="B16" s="5">
        <v>1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</row>
    <row r="17" spans="1:7" x14ac:dyDescent="0.25">
      <c r="A17" s="2" t="s">
        <v>15</v>
      </c>
      <c r="B17" s="5">
        <v>0.92371354012230311</v>
      </c>
      <c r="C17" s="5">
        <v>1.943719579513423E-2</v>
      </c>
      <c r="D17" s="5">
        <v>1.3463158433764487E-2</v>
      </c>
      <c r="E17" s="5">
        <v>3.3705540657458094E-2</v>
      </c>
      <c r="F17" s="5">
        <v>9.680564991340063E-3</v>
      </c>
      <c r="G17" s="5">
        <v>1</v>
      </c>
    </row>
    <row r="18" spans="1:7" x14ac:dyDescent="0.25">
      <c r="A18" s="2" t="s">
        <v>16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</row>
    <row r="19" spans="1:7" x14ac:dyDescent="0.25">
      <c r="A19" s="2" t="s">
        <v>17</v>
      </c>
      <c r="B19" s="5">
        <v>0.95134004109344983</v>
      </c>
      <c r="C19" s="5">
        <v>1.7440703544845653E-2</v>
      </c>
      <c r="D19" s="5">
        <v>0</v>
      </c>
      <c r="E19" s="5">
        <v>3.1219255361704595E-2</v>
      </c>
      <c r="F19" s="5">
        <v>0</v>
      </c>
      <c r="G19" s="5">
        <v>1</v>
      </c>
    </row>
    <row r="20" spans="1:7" x14ac:dyDescent="0.25">
      <c r="A20" s="2" t="s">
        <v>18</v>
      </c>
      <c r="B20" s="5">
        <v>0.94609309830826405</v>
      </c>
      <c r="C20" s="5">
        <v>3.5439247397156953E-3</v>
      </c>
      <c r="D20" s="5">
        <v>6.2016594229044606E-3</v>
      </c>
      <c r="E20" s="5">
        <v>3.6838831813807621E-2</v>
      </c>
      <c r="F20" s="5">
        <v>7.3224857153082416E-3</v>
      </c>
      <c r="G20" s="5">
        <v>1</v>
      </c>
    </row>
    <row r="21" spans="1:7" x14ac:dyDescent="0.25">
      <c r="A21" s="2" t="s">
        <v>20</v>
      </c>
      <c r="B21" s="5">
        <v>0.97438983778004784</v>
      </c>
      <c r="C21" s="5">
        <v>1.9552089759656992E-2</v>
      </c>
      <c r="D21" s="5">
        <v>0</v>
      </c>
      <c r="E21" s="5">
        <v>0</v>
      </c>
      <c r="F21" s="5">
        <v>6.05807246029514E-3</v>
      </c>
      <c r="G21" s="5">
        <v>1</v>
      </c>
    </row>
    <row r="22" spans="1:7" x14ac:dyDescent="0.25">
      <c r="A22" s="2" t="s">
        <v>21</v>
      </c>
      <c r="B22" s="5">
        <v>0.99597745547561567</v>
      </c>
      <c r="C22" s="5">
        <v>1.2737189998446067E-3</v>
      </c>
      <c r="D22" s="5">
        <v>2.6351499817421024E-4</v>
      </c>
      <c r="E22" s="5">
        <v>2.0509587144325356E-3</v>
      </c>
      <c r="F22" s="5">
        <v>4.3435181193300377E-4</v>
      </c>
      <c r="G22" s="5">
        <v>1</v>
      </c>
    </row>
    <row r="23" spans="1:7" x14ac:dyDescent="0.25">
      <c r="A23" s="2" t="s">
        <v>22</v>
      </c>
      <c r="B23" s="5">
        <v>0.85902663800893153</v>
      </c>
      <c r="C23" s="5">
        <v>4.2977820009859086E-2</v>
      </c>
      <c r="D23" s="5">
        <v>2.6529661844113459E-2</v>
      </c>
      <c r="E23" s="5">
        <v>7.1377952496168864E-2</v>
      </c>
      <c r="F23" s="5">
        <v>8.7927640927208469E-5</v>
      </c>
      <c r="G23" s="5">
        <v>1</v>
      </c>
    </row>
    <row r="24" spans="1:7" x14ac:dyDescent="0.25">
      <c r="A24" s="2" t="s">
        <v>23</v>
      </c>
      <c r="B24" s="5">
        <v>0.7778250338953524</v>
      </c>
      <c r="C24" s="5">
        <v>5.489331044834872E-2</v>
      </c>
      <c r="D24" s="5">
        <v>4.5172735907802436E-2</v>
      </c>
      <c r="E24" s="5">
        <v>0.10885958081987647</v>
      </c>
      <c r="F24" s="5">
        <v>1.3249338928619977E-2</v>
      </c>
      <c r="G24" s="5">
        <v>1</v>
      </c>
    </row>
    <row r="25" spans="1:7" x14ac:dyDescent="0.25">
      <c r="A25" s="2" t="s">
        <v>24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</row>
    <row r="26" spans="1:7" x14ac:dyDescent="0.25">
      <c r="A26" s="2" t="s">
        <v>25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</row>
    <row r="27" spans="1:7" x14ac:dyDescent="0.25">
      <c r="A27" s="2" t="s">
        <v>26</v>
      </c>
      <c r="B27" s="5">
        <v>0.94798366092579212</v>
      </c>
      <c r="C27" s="5">
        <v>3.6173107814898582E-2</v>
      </c>
      <c r="D27" s="5">
        <v>0</v>
      </c>
      <c r="E27" s="5">
        <v>6.6617095524455694E-3</v>
      </c>
      <c r="F27" s="5">
        <v>9.1815217068637305E-3</v>
      </c>
      <c r="G27" s="5">
        <v>1</v>
      </c>
    </row>
    <row r="28" spans="1:7" x14ac:dyDescent="0.25">
      <c r="A28" s="2" t="s">
        <v>27</v>
      </c>
      <c r="B28" s="5">
        <v>0.97838008855668768</v>
      </c>
      <c r="C28" s="5">
        <v>5.4281694364122961E-4</v>
      </c>
      <c r="D28" s="5">
        <v>8.1646565547437086E-3</v>
      </c>
      <c r="E28" s="5">
        <v>1.2912437944927361E-2</v>
      </c>
      <c r="F28" s="5">
        <v>0</v>
      </c>
      <c r="G28" s="5">
        <v>1</v>
      </c>
    </row>
    <row r="29" spans="1:7" x14ac:dyDescent="0.25">
      <c r="A29" s="2" t="s">
        <v>28</v>
      </c>
      <c r="B29" s="5">
        <v>0.81539659076700277</v>
      </c>
      <c r="C29" s="5">
        <v>0.18460340923299715</v>
      </c>
      <c r="D29" s="5">
        <v>0</v>
      </c>
      <c r="E29" s="5">
        <v>0</v>
      </c>
      <c r="F29" s="5">
        <v>0</v>
      </c>
      <c r="G29" s="5">
        <v>1</v>
      </c>
    </row>
    <row r="30" spans="1:7" x14ac:dyDescent="0.25">
      <c r="A30" s="2" t="s">
        <v>29</v>
      </c>
      <c r="B30" s="5">
        <v>0.91203148256816602</v>
      </c>
      <c r="C30" s="5">
        <v>2.3505306445209279E-2</v>
      </c>
      <c r="D30" s="5">
        <v>1.4202929423509191E-2</v>
      </c>
      <c r="E30" s="5">
        <v>4.4188325026395463E-2</v>
      </c>
      <c r="F30" s="5">
        <v>6.0719565367199808E-3</v>
      </c>
      <c r="G30" s="5">
        <v>1</v>
      </c>
    </row>
    <row r="31" spans="1:7" x14ac:dyDescent="0.25">
      <c r="A31" s="2" t="s">
        <v>30</v>
      </c>
      <c r="B31" s="5">
        <v>0</v>
      </c>
      <c r="C31" s="5">
        <v>0</v>
      </c>
      <c r="D31" s="5">
        <v>0</v>
      </c>
      <c r="E31" s="5">
        <v>0</v>
      </c>
      <c r="F31" s="5">
        <v>1</v>
      </c>
      <c r="G31" s="5">
        <v>1</v>
      </c>
    </row>
    <row r="32" spans="1:7" x14ac:dyDescent="0.25">
      <c r="A32" s="2" t="s">
        <v>31</v>
      </c>
      <c r="B32" s="5" t="e">
        <v>#DIV/0!</v>
      </c>
      <c r="C32" s="5" t="e">
        <v>#DIV/0!</v>
      </c>
      <c r="D32" s="5" t="e">
        <v>#DIV/0!</v>
      </c>
      <c r="E32" s="5" t="e">
        <v>#DIV/0!</v>
      </c>
      <c r="F32" s="5" t="e">
        <v>#DIV/0!</v>
      </c>
      <c r="G32" s="5" t="e">
        <v>#DIV/0!</v>
      </c>
    </row>
    <row r="33" spans="1:7" x14ac:dyDescent="0.25">
      <c r="A33" s="2" t="s">
        <v>32</v>
      </c>
      <c r="B33" s="5" t="e">
        <v>#DIV/0!</v>
      </c>
      <c r="C33" s="5" t="e">
        <v>#DIV/0!</v>
      </c>
      <c r="D33" s="5" t="e">
        <v>#DIV/0!</v>
      </c>
      <c r="E33" s="5" t="e">
        <v>#DIV/0!</v>
      </c>
      <c r="F33" s="5" t="e">
        <v>#DIV/0!</v>
      </c>
      <c r="G33" s="5" t="e">
        <v>#DIV/0!</v>
      </c>
    </row>
    <row r="34" spans="1:7" x14ac:dyDescent="0.25">
      <c r="A34" s="2" t="s">
        <v>33</v>
      </c>
      <c r="B34" s="5" t="e">
        <v>#DIV/0!</v>
      </c>
      <c r="C34" s="5" t="e">
        <v>#DIV/0!</v>
      </c>
      <c r="D34" s="5" t="e">
        <v>#DIV/0!</v>
      </c>
      <c r="E34" s="5" t="e">
        <v>#DIV/0!</v>
      </c>
      <c r="F34" s="5" t="e">
        <v>#DIV/0!</v>
      </c>
      <c r="G34" s="5" t="e">
        <v>#DIV/0!</v>
      </c>
    </row>
    <row r="35" spans="1:7" x14ac:dyDescent="0.25">
      <c r="A35" s="2" t="s">
        <v>34</v>
      </c>
      <c r="B35" s="5">
        <v>0.98280518781052406</v>
      </c>
      <c r="C35" s="5">
        <v>5.1473180728746981E-3</v>
      </c>
      <c r="D35" s="5">
        <v>4.4606230428204601E-4</v>
      </c>
      <c r="E35" s="5">
        <v>4.182904689448542E-3</v>
      </c>
      <c r="F35" s="5">
        <v>7.4185271228707564E-3</v>
      </c>
      <c r="G35" s="5">
        <v>1</v>
      </c>
    </row>
    <row r="36" spans="1:7" x14ac:dyDescent="0.25">
      <c r="A36" s="2" t="s">
        <v>35</v>
      </c>
      <c r="B36" s="5" t="e">
        <v>#DIV/0!</v>
      </c>
      <c r="C36" s="5" t="e">
        <v>#DIV/0!</v>
      </c>
      <c r="D36" s="5" t="e">
        <v>#DIV/0!</v>
      </c>
      <c r="E36" s="5" t="e">
        <v>#DIV/0!</v>
      </c>
      <c r="F36" s="5" t="e">
        <v>#DIV/0!</v>
      </c>
      <c r="G36" s="5" t="e">
        <v>#DIV/0!</v>
      </c>
    </row>
    <row r="37" spans="1:7" x14ac:dyDescent="0.25">
      <c r="A37" s="2" t="s">
        <v>36</v>
      </c>
      <c r="B37" s="5">
        <v>0.94847317562920019</v>
      </c>
      <c r="C37" s="5">
        <v>2.0245005189788737E-2</v>
      </c>
      <c r="D37" s="5">
        <v>6.7575392077574613E-3</v>
      </c>
      <c r="E37" s="5">
        <v>2.4524279973253609E-2</v>
      </c>
      <c r="F37" s="5">
        <v>0</v>
      </c>
      <c r="G37" s="5">
        <v>1</v>
      </c>
    </row>
    <row r="38" spans="1:7" x14ac:dyDescent="0.25">
      <c r="A38" s="2" t="s">
        <v>37</v>
      </c>
      <c r="B38" s="5">
        <v>0.88220932638951244</v>
      </c>
      <c r="C38" s="5">
        <v>3.825330938567801E-2</v>
      </c>
      <c r="D38" s="5">
        <v>2.4553209549825161E-2</v>
      </c>
      <c r="E38" s="5">
        <v>5.4984154674984444E-2</v>
      </c>
      <c r="F38" s="5">
        <v>0</v>
      </c>
      <c r="G38" s="5">
        <v>1</v>
      </c>
    </row>
    <row r="39" spans="1:7" x14ac:dyDescent="0.25">
      <c r="A39" s="2" t="s">
        <v>38</v>
      </c>
      <c r="B39" s="5">
        <v>0.87950167426804948</v>
      </c>
      <c r="C39" s="5">
        <v>3.2455642822342111E-2</v>
      </c>
      <c r="D39" s="5">
        <v>2.3138624464961361E-2</v>
      </c>
      <c r="E39" s="5">
        <v>5.5866075667422341E-2</v>
      </c>
      <c r="F39" s="5">
        <v>9.0379827772247741E-3</v>
      </c>
      <c r="G39" s="5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9"/>
  <sheetViews>
    <sheetView workbookViewId="0">
      <selection activeCell="F11" sqref="F11"/>
    </sheetView>
  </sheetViews>
  <sheetFormatPr baseColWidth="10" defaultRowHeight="15" x14ac:dyDescent="0.25"/>
  <cols>
    <col min="1" max="1" width="25" bestFit="1" customWidth="1"/>
    <col min="2" max="2" width="21.42578125" bestFit="1" customWidth="1"/>
    <col min="3" max="3" width="17.42578125" bestFit="1" customWidth="1"/>
    <col min="4" max="4" width="32.28515625" bestFit="1" customWidth="1"/>
    <col min="5" max="5" width="34.85546875" bestFit="1" customWidth="1"/>
    <col min="6" max="6" width="14.7109375" bestFit="1" customWidth="1"/>
    <col min="7" max="8" width="11.85546875" bestFit="1" customWidth="1"/>
  </cols>
  <sheetData>
    <row r="1" spans="1:7" x14ac:dyDescent="0.25">
      <c r="A1" s="1" t="s">
        <v>66</v>
      </c>
      <c r="B1" s="1" t="s">
        <v>39</v>
      </c>
    </row>
    <row r="2" spans="1:7" x14ac:dyDescent="0.25">
      <c r="A2" s="1" t="s">
        <v>0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38</v>
      </c>
    </row>
    <row r="3" spans="1:7" x14ac:dyDescent="0.25">
      <c r="A3" s="2" t="s">
        <v>1</v>
      </c>
      <c r="B3" s="5">
        <v>1</v>
      </c>
      <c r="C3" s="5">
        <v>0</v>
      </c>
      <c r="D3" s="5">
        <v>0</v>
      </c>
      <c r="E3" s="5">
        <v>0</v>
      </c>
      <c r="F3" s="5">
        <v>0</v>
      </c>
      <c r="G3" s="5">
        <v>1</v>
      </c>
    </row>
    <row r="4" spans="1:7" x14ac:dyDescent="0.25">
      <c r="A4" s="2" t="s">
        <v>2</v>
      </c>
      <c r="B4" s="5" t="e">
        <v>#DIV/0!</v>
      </c>
      <c r="C4" s="5" t="e">
        <v>#DIV/0!</v>
      </c>
      <c r="D4" s="5" t="e">
        <v>#DIV/0!</v>
      </c>
      <c r="E4" s="5" t="e">
        <v>#DIV/0!</v>
      </c>
      <c r="F4" s="5" t="e">
        <v>#DIV/0!</v>
      </c>
      <c r="G4" s="5" t="e">
        <v>#DIV/0!</v>
      </c>
    </row>
    <row r="5" spans="1:7" x14ac:dyDescent="0.25">
      <c r="A5" s="2" t="s">
        <v>3</v>
      </c>
      <c r="B5" s="5">
        <v>0.94069598547247635</v>
      </c>
      <c r="C5" s="5">
        <v>1.2585962815405801E-2</v>
      </c>
      <c r="D5" s="5">
        <v>5.4752890173485422E-3</v>
      </c>
      <c r="E5" s="5">
        <v>2.2596922018046313E-2</v>
      </c>
      <c r="F5" s="5">
        <v>1.8645840676722827E-2</v>
      </c>
      <c r="G5" s="5">
        <v>1</v>
      </c>
    </row>
    <row r="6" spans="1:7" x14ac:dyDescent="0.25">
      <c r="A6" s="2" t="s">
        <v>4</v>
      </c>
      <c r="B6" s="5">
        <v>0.9822247858591735</v>
      </c>
      <c r="C6" s="5">
        <v>1.3526520403346593E-4</v>
      </c>
      <c r="D6" s="5">
        <v>9.3041307059058985E-4</v>
      </c>
      <c r="E6" s="5">
        <v>0</v>
      </c>
      <c r="F6" s="5">
        <v>1.6709535866202545E-2</v>
      </c>
      <c r="G6" s="5">
        <v>1</v>
      </c>
    </row>
    <row r="7" spans="1:7" x14ac:dyDescent="0.25">
      <c r="A7" s="2" t="s">
        <v>64</v>
      </c>
      <c r="B7" s="5" t="e">
        <v>#DIV/0!</v>
      </c>
      <c r="C7" s="5" t="e">
        <v>#DIV/0!</v>
      </c>
      <c r="D7" s="5" t="e">
        <v>#DIV/0!</v>
      </c>
      <c r="E7" s="5" t="e">
        <v>#DIV/0!</v>
      </c>
      <c r="F7" s="5" t="e">
        <v>#DIV/0!</v>
      </c>
      <c r="G7" s="5" t="e">
        <v>#DIV/0!</v>
      </c>
    </row>
    <row r="8" spans="1:7" x14ac:dyDescent="0.25">
      <c r="A8" s="2" t="s">
        <v>6</v>
      </c>
      <c r="B8" s="5" t="e">
        <v>#DIV/0!</v>
      </c>
      <c r="C8" s="5" t="e">
        <v>#DIV/0!</v>
      </c>
      <c r="D8" s="5" t="e">
        <v>#DIV/0!</v>
      </c>
      <c r="E8" s="5" t="e">
        <v>#DIV/0!</v>
      </c>
      <c r="F8" s="5" t="e">
        <v>#DIV/0!</v>
      </c>
      <c r="G8" s="5" t="e">
        <v>#DIV/0!</v>
      </c>
    </row>
    <row r="9" spans="1:7" x14ac:dyDescent="0.25">
      <c r="A9" s="2" t="s">
        <v>7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1</v>
      </c>
    </row>
    <row r="10" spans="1:7" x14ac:dyDescent="0.25">
      <c r="A10" s="2" t="s">
        <v>8</v>
      </c>
      <c r="B10" s="5">
        <v>0.67207432858373872</v>
      </c>
      <c r="C10" s="5">
        <v>6.0981433368883682E-2</v>
      </c>
      <c r="D10" s="5">
        <v>0</v>
      </c>
      <c r="E10" s="5">
        <v>1.7541491349050066E-2</v>
      </c>
      <c r="F10" s="5">
        <v>0.24940274669832752</v>
      </c>
      <c r="G10" s="5">
        <v>1</v>
      </c>
    </row>
    <row r="11" spans="1:7" x14ac:dyDescent="0.25">
      <c r="A11" s="2" t="s">
        <v>9</v>
      </c>
      <c r="B11" s="5" t="e">
        <v>#DIV/0!</v>
      </c>
      <c r="C11" s="5" t="e">
        <v>#DIV/0!</v>
      </c>
      <c r="D11" s="5" t="e">
        <v>#DIV/0!</v>
      </c>
      <c r="E11" s="5" t="e">
        <v>#DIV/0!</v>
      </c>
      <c r="F11" s="5" t="e">
        <v>#DIV/0!</v>
      </c>
      <c r="G11" s="5" t="e">
        <v>#DIV/0!</v>
      </c>
    </row>
    <row r="12" spans="1:7" x14ac:dyDescent="0.25">
      <c r="A12" s="2" t="s">
        <v>10</v>
      </c>
      <c r="B12" s="5" t="e">
        <v>#DIV/0!</v>
      </c>
      <c r="C12" s="5" t="e">
        <v>#DIV/0!</v>
      </c>
      <c r="D12" s="5" t="e">
        <v>#DIV/0!</v>
      </c>
      <c r="E12" s="5" t="e">
        <v>#DIV/0!</v>
      </c>
      <c r="F12" s="5" t="e">
        <v>#DIV/0!</v>
      </c>
      <c r="G12" s="5" t="e">
        <v>#DIV/0!</v>
      </c>
    </row>
    <row r="13" spans="1:7" x14ac:dyDescent="0.25">
      <c r="A13" s="2" t="s">
        <v>11</v>
      </c>
      <c r="B13" s="5" t="e">
        <v>#DIV/0!</v>
      </c>
      <c r="C13" s="5" t="e">
        <v>#DIV/0!</v>
      </c>
      <c r="D13" s="5" t="e">
        <v>#DIV/0!</v>
      </c>
      <c r="E13" s="5" t="e">
        <v>#DIV/0!</v>
      </c>
      <c r="F13" s="5" t="e">
        <v>#DIV/0!</v>
      </c>
      <c r="G13" s="5" t="e">
        <v>#DIV/0!</v>
      </c>
    </row>
    <row r="14" spans="1:7" x14ac:dyDescent="0.25">
      <c r="A14" s="2" t="s">
        <v>12</v>
      </c>
      <c r="B14" s="5" t="e">
        <v>#DIV/0!</v>
      </c>
      <c r="C14" s="5" t="e">
        <v>#DIV/0!</v>
      </c>
      <c r="D14" s="5" t="e">
        <v>#DIV/0!</v>
      </c>
      <c r="E14" s="5" t="e">
        <v>#DIV/0!</v>
      </c>
      <c r="F14" s="5" t="e">
        <v>#DIV/0!</v>
      </c>
      <c r="G14" s="5" t="e">
        <v>#DIV/0!</v>
      </c>
    </row>
    <row r="15" spans="1:7" x14ac:dyDescent="0.25">
      <c r="A15" s="2" t="s">
        <v>13</v>
      </c>
      <c r="B15" s="5" t="e">
        <v>#DIV/0!</v>
      </c>
      <c r="C15" s="5" t="e">
        <v>#DIV/0!</v>
      </c>
      <c r="D15" s="5" t="e">
        <v>#DIV/0!</v>
      </c>
      <c r="E15" s="5" t="e">
        <v>#DIV/0!</v>
      </c>
      <c r="F15" s="5" t="e">
        <v>#DIV/0!</v>
      </c>
      <c r="G15" s="5" t="e">
        <v>#DIV/0!</v>
      </c>
    </row>
    <row r="16" spans="1:7" x14ac:dyDescent="0.25">
      <c r="A16" s="2" t="s">
        <v>14</v>
      </c>
      <c r="B16" s="5" t="e">
        <v>#DIV/0!</v>
      </c>
      <c r="C16" s="5" t="e">
        <v>#DIV/0!</v>
      </c>
      <c r="D16" s="5" t="e">
        <v>#DIV/0!</v>
      </c>
      <c r="E16" s="5" t="e">
        <v>#DIV/0!</v>
      </c>
      <c r="F16" s="5" t="e">
        <v>#DIV/0!</v>
      </c>
      <c r="G16" s="5" t="e">
        <v>#DIV/0!</v>
      </c>
    </row>
    <row r="17" spans="1:7" x14ac:dyDescent="0.25">
      <c r="A17" s="2" t="s">
        <v>15</v>
      </c>
      <c r="B17" s="5">
        <v>0.98257398635421245</v>
      </c>
      <c r="C17" s="5">
        <v>0</v>
      </c>
      <c r="D17" s="5">
        <v>0</v>
      </c>
      <c r="E17" s="5">
        <v>0</v>
      </c>
      <c r="F17" s="5">
        <v>1.7426013645787507E-2</v>
      </c>
      <c r="G17" s="5">
        <v>1</v>
      </c>
    </row>
    <row r="18" spans="1:7" x14ac:dyDescent="0.25">
      <c r="A18" s="2" t="s">
        <v>16</v>
      </c>
      <c r="B18" s="5" t="e">
        <v>#DIV/0!</v>
      </c>
      <c r="C18" s="5" t="e">
        <v>#DIV/0!</v>
      </c>
      <c r="D18" s="5" t="e">
        <v>#DIV/0!</v>
      </c>
      <c r="E18" s="5" t="e">
        <v>#DIV/0!</v>
      </c>
      <c r="F18" s="5" t="e">
        <v>#DIV/0!</v>
      </c>
      <c r="G18" s="5" t="e">
        <v>#DIV/0!</v>
      </c>
    </row>
    <row r="19" spans="1:7" x14ac:dyDescent="0.25">
      <c r="A19" s="2" t="s">
        <v>17</v>
      </c>
      <c r="B19" s="5" t="e">
        <v>#DIV/0!</v>
      </c>
      <c r="C19" s="5" t="e">
        <v>#DIV/0!</v>
      </c>
      <c r="D19" s="5" t="e">
        <v>#DIV/0!</v>
      </c>
      <c r="E19" s="5" t="e">
        <v>#DIV/0!</v>
      </c>
      <c r="F19" s="5" t="e">
        <v>#DIV/0!</v>
      </c>
      <c r="G19" s="5" t="e">
        <v>#DIV/0!</v>
      </c>
    </row>
    <row r="20" spans="1:7" x14ac:dyDescent="0.25">
      <c r="A20" s="2" t="s">
        <v>18</v>
      </c>
      <c r="B20" s="5">
        <v>0.98667421354513052</v>
      </c>
      <c r="C20" s="5">
        <v>0</v>
      </c>
      <c r="D20" s="5">
        <v>0</v>
      </c>
      <c r="E20" s="5">
        <v>0</v>
      </c>
      <c r="F20" s="5">
        <v>1.3325786454869532E-2</v>
      </c>
      <c r="G20" s="5">
        <v>1</v>
      </c>
    </row>
    <row r="21" spans="1:7" x14ac:dyDescent="0.25">
      <c r="A21" s="2" t="s">
        <v>20</v>
      </c>
      <c r="B21" s="5" t="e">
        <v>#DIV/0!</v>
      </c>
      <c r="C21" s="5" t="e">
        <v>#DIV/0!</v>
      </c>
      <c r="D21" s="5" t="e">
        <v>#DIV/0!</v>
      </c>
      <c r="E21" s="5" t="e">
        <v>#DIV/0!</v>
      </c>
      <c r="F21" s="5" t="e">
        <v>#DIV/0!</v>
      </c>
      <c r="G21" s="5" t="e">
        <v>#DIV/0!</v>
      </c>
    </row>
    <row r="22" spans="1:7" x14ac:dyDescent="0.25">
      <c r="A22" s="2" t="s">
        <v>21</v>
      </c>
      <c r="B22" s="5">
        <v>0.99591273399002223</v>
      </c>
      <c r="C22" s="5">
        <v>0</v>
      </c>
      <c r="D22" s="5">
        <v>0</v>
      </c>
      <c r="E22" s="5">
        <v>0</v>
      </c>
      <c r="F22" s="5">
        <v>4.0872660099777703E-3</v>
      </c>
      <c r="G22" s="5">
        <v>1</v>
      </c>
    </row>
    <row r="23" spans="1:7" x14ac:dyDescent="0.25">
      <c r="A23" s="2" t="s">
        <v>22</v>
      </c>
      <c r="B23" s="5" t="e">
        <v>#DIV/0!</v>
      </c>
      <c r="C23" s="5" t="e">
        <v>#DIV/0!</v>
      </c>
      <c r="D23" s="5" t="e">
        <v>#DIV/0!</v>
      </c>
      <c r="E23" s="5" t="e">
        <v>#DIV/0!</v>
      </c>
      <c r="F23" s="5" t="e">
        <v>#DIV/0!</v>
      </c>
      <c r="G23" s="5" t="e">
        <v>#DIV/0!</v>
      </c>
    </row>
    <row r="24" spans="1:7" x14ac:dyDescent="0.25">
      <c r="A24" s="2" t="s">
        <v>23</v>
      </c>
      <c r="B24" s="5" t="e">
        <v>#DIV/0!</v>
      </c>
      <c r="C24" s="5" t="e">
        <v>#DIV/0!</v>
      </c>
      <c r="D24" s="5" t="e">
        <v>#DIV/0!</v>
      </c>
      <c r="E24" s="5" t="e">
        <v>#DIV/0!</v>
      </c>
      <c r="F24" s="5" t="e">
        <v>#DIV/0!</v>
      </c>
      <c r="G24" s="5" t="e">
        <v>#DIV/0!</v>
      </c>
    </row>
    <row r="25" spans="1:7" x14ac:dyDescent="0.25">
      <c r="A25" s="2" t="s">
        <v>24</v>
      </c>
      <c r="B25" s="5" t="e">
        <v>#DIV/0!</v>
      </c>
      <c r="C25" s="5" t="e">
        <v>#DIV/0!</v>
      </c>
      <c r="D25" s="5" t="e">
        <v>#DIV/0!</v>
      </c>
      <c r="E25" s="5" t="e">
        <v>#DIV/0!</v>
      </c>
      <c r="F25" s="5" t="e">
        <v>#DIV/0!</v>
      </c>
      <c r="G25" s="5" t="e">
        <v>#DIV/0!</v>
      </c>
    </row>
    <row r="26" spans="1:7" x14ac:dyDescent="0.25">
      <c r="A26" s="2" t="s">
        <v>25</v>
      </c>
      <c r="B26" s="5">
        <v>0.96088013237136072</v>
      </c>
      <c r="C26" s="5">
        <v>7.2161180921563699E-3</v>
      </c>
      <c r="D26" s="5">
        <v>1.9348446677500152E-3</v>
      </c>
      <c r="E26" s="5">
        <v>1.7741670584833877E-2</v>
      </c>
      <c r="F26" s="5">
        <v>1.2227234283899074E-2</v>
      </c>
      <c r="G26" s="5">
        <v>1</v>
      </c>
    </row>
    <row r="27" spans="1:7" x14ac:dyDescent="0.25">
      <c r="A27" s="2" t="s">
        <v>26</v>
      </c>
      <c r="B27" s="5">
        <v>1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</row>
    <row r="28" spans="1:7" x14ac:dyDescent="0.25">
      <c r="A28" s="2" t="s">
        <v>27</v>
      </c>
      <c r="B28" s="5">
        <v>0.88142965688967001</v>
      </c>
      <c r="C28" s="5">
        <v>0</v>
      </c>
      <c r="D28" s="5">
        <v>0</v>
      </c>
      <c r="E28" s="5">
        <v>0</v>
      </c>
      <c r="F28" s="5">
        <v>0.11857034311032991</v>
      </c>
      <c r="G28" s="5">
        <v>1</v>
      </c>
    </row>
    <row r="29" spans="1:7" x14ac:dyDescent="0.25">
      <c r="A29" s="2" t="s">
        <v>28</v>
      </c>
      <c r="B29" s="5" t="e">
        <v>#DIV/0!</v>
      </c>
      <c r="C29" s="5" t="e">
        <v>#DIV/0!</v>
      </c>
      <c r="D29" s="5" t="e">
        <v>#DIV/0!</v>
      </c>
      <c r="E29" s="5" t="e">
        <v>#DIV/0!</v>
      </c>
      <c r="F29" s="5" t="e">
        <v>#DIV/0!</v>
      </c>
      <c r="G29" s="5" t="e">
        <v>#DIV/0!</v>
      </c>
    </row>
    <row r="30" spans="1:7" x14ac:dyDescent="0.25">
      <c r="A30" s="2" t="s">
        <v>78</v>
      </c>
      <c r="B30" s="5" t="e">
        <v>#DIV/0!</v>
      </c>
      <c r="C30" s="5" t="e">
        <v>#DIV/0!</v>
      </c>
      <c r="D30" s="5" t="e">
        <v>#DIV/0!</v>
      </c>
      <c r="E30" s="5" t="e">
        <v>#DIV/0!</v>
      </c>
      <c r="F30" s="5" t="e">
        <v>#DIV/0!</v>
      </c>
      <c r="G30" s="5" t="e">
        <v>#DIV/0!</v>
      </c>
    </row>
    <row r="31" spans="1:7" x14ac:dyDescent="0.25">
      <c r="A31" s="2" t="s">
        <v>30</v>
      </c>
      <c r="B31" s="5" t="e">
        <v>#DIV/0!</v>
      </c>
      <c r="C31" s="5" t="e">
        <v>#DIV/0!</v>
      </c>
      <c r="D31" s="5" t="e">
        <v>#DIV/0!</v>
      </c>
      <c r="E31" s="5" t="e">
        <v>#DIV/0!</v>
      </c>
      <c r="F31" s="5" t="e">
        <v>#DIV/0!</v>
      </c>
      <c r="G31" s="5" t="e">
        <v>#DIV/0!</v>
      </c>
    </row>
    <row r="32" spans="1:7" x14ac:dyDescent="0.25">
      <c r="A32" s="2" t="s">
        <v>31</v>
      </c>
      <c r="B32" s="5" t="e">
        <v>#DIV/0!</v>
      </c>
      <c r="C32" s="5" t="e">
        <v>#DIV/0!</v>
      </c>
      <c r="D32" s="5" t="e">
        <v>#DIV/0!</v>
      </c>
      <c r="E32" s="5" t="e">
        <v>#DIV/0!</v>
      </c>
      <c r="F32" s="5" t="e">
        <v>#DIV/0!</v>
      </c>
      <c r="G32" s="5" t="e">
        <v>#DIV/0!</v>
      </c>
    </row>
    <row r="33" spans="1:7" x14ac:dyDescent="0.25">
      <c r="A33" s="2" t="s">
        <v>32</v>
      </c>
      <c r="B33" s="5" t="e">
        <v>#DIV/0!</v>
      </c>
      <c r="C33" s="5" t="e">
        <v>#DIV/0!</v>
      </c>
      <c r="D33" s="5" t="e">
        <v>#DIV/0!</v>
      </c>
      <c r="E33" s="5" t="e">
        <v>#DIV/0!</v>
      </c>
      <c r="F33" s="5" t="e">
        <v>#DIV/0!</v>
      </c>
      <c r="G33" s="5" t="e">
        <v>#DIV/0!</v>
      </c>
    </row>
    <row r="34" spans="1:7" x14ac:dyDescent="0.25">
      <c r="A34" s="2" t="s">
        <v>33</v>
      </c>
      <c r="B34" s="5" t="e">
        <v>#DIV/0!</v>
      </c>
      <c r="C34" s="5" t="e">
        <v>#DIV/0!</v>
      </c>
      <c r="D34" s="5" t="e">
        <v>#DIV/0!</v>
      </c>
      <c r="E34" s="5" t="e">
        <v>#DIV/0!</v>
      </c>
      <c r="F34" s="5" t="e">
        <v>#DIV/0!</v>
      </c>
      <c r="G34" s="5" t="e">
        <v>#DIV/0!</v>
      </c>
    </row>
    <row r="35" spans="1:7" x14ac:dyDescent="0.25">
      <c r="A35" s="2" t="s">
        <v>34</v>
      </c>
      <c r="B35" s="5">
        <v>0.96745526911759672</v>
      </c>
      <c r="C35" s="5">
        <v>1.4870292524539292E-2</v>
      </c>
      <c r="D35" s="5">
        <v>2.897383558706492E-3</v>
      </c>
      <c r="E35" s="5">
        <v>5.8865748877195648E-3</v>
      </c>
      <c r="F35" s="5">
        <v>8.8904799114377358E-3</v>
      </c>
      <c r="G35" s="5">
        <v>1</v>
      </c>
    </row>
    <row r="36" spans="1:7" x14ac:dyDescent="0.25">
      <c r="A36" s="2" t="s">
        <v>35</v>
      </c>
      <c r="B36" s="5" t="e">
        <v>#DIV/0!</v>
      </c>
      <c r="C36" s="5" t="e">
        <v>#DIV/0!</v>
      </c>
      <c r="D36" s="5" t="e">
        <v>#DIV/0!</v>
      </c>
      <c r="E36" s="5" t="e">
        <v>#DIV/0!</v>
      </c>
      <c r="F36" s="5" t="e">
        <v>#DIV/0!</v>
      </c>
      <c r="G36" s="5" t="e">
        <v>#DIV/0!</v>
      </c>
    </row>
    <row r="37" spans="1:7" x14ac:dyDescent="0.25">
      <c r="A37" s="2" t="s">
        <v>36</v>
      </c>
      <c r="B37" s="5" t="e">
        <v>#DIV/0!</v>
      </c>
      <c r="C37" s="5" t="e">
        <v>#DIV/0!</v>
      </c>
      <c r="D37" s="5" t="e">
        <v>#DIV/0!</v>
      </c>
      <c r="E37" s="5" t="e">
        <v>#DIV/0!</v>
      </c>
      <c r="F37" s="5" t="e">
        <v>#DIV/0!</v>
      </c>
      <c r="G37" s="5" t="e">
        <v>#DIV/0!</v>
      </c>
    </row>
    <row r="38" spans="1:7" x14ac:dyDescent="0.25">
      <c r="A38" s="2" t="s">
        <v>37</v>
      </c>
      <c r="B38" s="5" t="e">
        <v>#DIV/0!</v>
      </c>
      <c r="C38" s="5" t="e">
        <v>#DIV/0!</v>
      </c>
      <c r="D38" s="5" t="e">
        <v>#DIV/0!</v>
      </c>
      <c r="E38" s="5" t="e">
        <v>#DIV/0!</v>
      </c>
      <c r="F38" s="5" t="e">
        <v>#DIV/0!</v>
      </c>
      <c r="G38" s="5" t="e">
        <v>#DIV/0!</v>
      </c>
    </row>
    <row r="39" spans="1:7" x14ac:dyDescent="0.25">
      <c r="A39" s="2" t="s">
        <v>38</v>
      </c>
      <c r="B39" s="5">
        <v>0.94730443108017759</v>
      </c>
      <c r="C39" s="5">
        <v>1.3541505377469702E-2</v>
      </c>
      <c r="D39" s="5">
        <v>2.4376964550458465E-3</v>
      </c>
      <c r="E39" s="5">
        <v>8.5629408831672006E-3</v>
      </c>
      <c r="F39" s="5">
        <v>2.8153426204139447E-2</v>
      </c>
      <c r="G39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Saldo y Créditos </vt:lpstr>
      <vt:lpstr>Sucursales </vt:lpstr>
      <vt:lpstr>Créditos x departamento</vt:lpstr>
      <vt:lpstr>Saldos x Act Económica</vt:lpstr>
      <vt:lpstr>Cartera en Riesgo por Saldos en</vt:lpstr>
      <vt:lpstr>Cartera x Situación </vt:lpstr>
      <vt:lpstr>Calificación de Cartera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Ramón Salvatierra Velásquez</dc:creator>
  <cp:lastModifiedBy>José Ramón Salvatierra Velásquez</cp:lastModifiedBy>
  <dcterms:created xsi:type="dcterms:W3CDTF">2018-02-25T02:06:25Z</dcterms:created>
  <dcterms:modified xsi:type="dcterms:W3CDTF">2018-09-12T16:52:26Z</dcterms:modified>
</cp:coreProperties>
</file>