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02\05 Publicar estados financieros consolidados\"/>
    </mc:Choice>
  </mc:AlternateContent>
  <bookViews>
    <workbookView xWindow="0" yWindow="0" windowWidth="23040" windowHeight="8808"/>
  </bookViews>
  <sheets>
    <sheet name="Estado de Situación  IMF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1" l="1"/>
  <c r="Y40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8" i="1" s="1"/>
  <c r="Y37" i="1"/>
  <c r="Y36" i="1"/>
  <c r="Y35" i="1"/>
  <c r="Y34" i="1"/>
  <c r="Y33" i="1"/>
  <c r="Y32" i="1"/>
  <c r="Y31" i="1"/>
  <c r="X30" i="1"/>
  <c r="X39" i="1" s="1"/>
  <c r="W30" i="1"/>
  <c r="W39" i="1" s="1"/>
  <c r="V30" i="1"/>
  <c r="V39" i="1" s="1"/>
  <c r="U30" i="1"/>
  <c r="U39" i="1" s="1"/>
  <c r="T30" i="1"/>
  <c r="T39" i="1" s="1"/>
  <c r="S30" i="1"/>
  <c r="S39" i="1" s="1"/>
  <c r="R30" i="1"/>
  <c r="R39" i="1" s="1"/>
  <c r="Q30" i="1"/>
  <c r="Q39" i="1" s="1"/>
  <c r="P30" i="1"/>
  <c r="P39" i="1" s="1"/>
  <c r="O30" i="1"/>
  <c r="O39" i="1" s="1"/>
  <c r="N30" i="1"/>
  <c r="N39" i="1" s="1"/>
  <c r="M30" i="1"/>
  <c r="M39" i="1" s="1"/>
  <c r="L30" i="1"/>
  <c r="L39" i="1" s="1"/>
  <c r="K30" i="1"/>
  <c r="K39" i="1" s="1"/>
  <c r="J30" i="1"/>
  <c r="J39" i="1" s="1"/>
  <c r="I30" i="1"/>
  <c r="I39" i="1" s="1"/>
  <c r="H30" i="1"/>
  <c r="H39" i="1" s="1"/>
  <c r="G30" i="1"/>
  <c r="G39" i="1" s="1"/>
  <c r="F30" i="1"/>
  <c r="F39" i="1" s="1"/>
  <c r="E30" i="1"/>
  <c r="E39" i="1" s="1"/>
  <c r="D30" i="1"/>
  <c r="D39" i="1" s="1"/>
  <c r="C30" i="1"/>
  <c r="C39" i="1" s="1"/>
  <c r="B30" i="1"/>
  <c r="B39" i="1" s="1"/>
  <c r="Y29" i="1"/>
  <c r="Y28" i="1"/>
  <c r="Y27" i="1"/>
  <c r="Y26" i="1"/>
  <c r="Y25" i="1"/>
  <c r="Y24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2" i="1" s="1"/>
  <c r="Y21" i="1"/>
  <c r="Y20" i="1"/>
  <c r="Y19" i="1"/>
  <c r="Y18" i="1"/>
  <c r="Y17" i="1"/>
  <c r="Y16" i="1"/>
  <c r="Y15" i="1"/>
  <c r="Y14" i="1"/>
  <c r="Y39" i="1" l="1"/>
  <c r="Y30" i="1"/>
</calcChain>
</file>

<file path=xl/sharedStrings.xml><?xml version="1.0" encoding="utf-8"?>
<sst xmlns="http://schemas.openxmlformats.org/spreadsheetml/2006/main" count="59" uniqueCount="59">
  <si>
    <t>INSTITUCIONES DE MICROFINANZAS (IMF)</t>
  </si>
  <si>
    <r>
      <t xml:space="preserve">ESTADO DE SITUACIÓN </t>
    </r>
    <r>
      <rPr>
        <b/>
        <vertAlign val="superscript"/>
        <sz val="10"/>
        <color indexed="62"/>
        <rFont val="Calibri"/>
        <family val="2"/>
      </rPr>
      <t>1</t>
    </r>
  </si>
  <si>
    <t>AL 30 DE JUNIO DEL 2015</t>
  </si>
  <si>
    <t>Cifras expresadas en Córdobas</t>
  </si>
  <si>
    <t>ACODEP</t>
  </si>
  <si>
    <t xml:space="preserve">ADIM </t>
  </si>
  <si>
    <t>ALDEA GLOBAL</t>
  </si>
  <si>
    <t>AMC Nicaragua S.A.</t>
  </si>
  <si>
    <t xml:space="preserve">ASODENIC </t>
  </si>
  <si>
    <t xml:space="preserve">ASODERI </t>
  </si>
  <si>
    <t>CAFINSA</t>
  </si>
  <si>
    <t xml:space="preserve">CONFIANSA </t>
  </si>
  <si>
    <t xml:space="preserve">FUDEMI </t>
  </si>
  <si>
    <t xml:space="preserve">FUNDACION 4i 2000 </t>
  </si>
  <si>
    <t>FUNDACION FDL</t>
  </si>
  <si>
    <t xml:space="preserve">FUNDEMUJER </t>
  </si>
  <si>
    <t>FUNDENUSE S.A.</t>
  </si>
  <si>
    <t>FUNDESER</t>
  </si>
  <si>
    <t>GENTE MAS GENTE S.A.</t>
  </si>
  <si>
    <t>GMG SERVICIOS Nicaragua S.A.</t>
  </si>
  <si>
    <t>LEON 2000 IMF S.A.</t>
  </si>
  <si>
    <t xml:space="preserve">MI CREDITO S.A. </t>
  </si>
  <si>
    <t>PANA PANA</t>
  </si>
  <si>
    <t>PRESTANIC</t>
  </si>
  <si>
    <t>PRODESA CORP S.A.</t>
  </si>
  <si>
    <t>PROMUJER LLC Nic</t>
  </si>
  <si>
    <t>SERFIGSA S.A.</t>
  </si>
  <si>
    <t>TOTAL</t>
  </si>
  <si>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</si>
  <si>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</si>
  <si>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</si>
  <si>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</si>
  <si>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</si>
  <si>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</si>
  <si>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</si>
  <si>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</si>
  <si>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</si>
  <si>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</si>
  <si>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</si>
  <si>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</si>
  <si>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</si>
  <si>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</si>
  <si>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</si>
  <si>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</si>
  <si>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</si>
  <si>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</si>
  <si>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</si>
  <si>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</si>
  <si>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</si>
  <si>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</si>
  <si>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</si>
  <si>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</si>
  <si>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</si>
  <si>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</si>
  <si>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</si>
  <si>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</si>
  <si>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</si>
  <si>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>Cifras No Auditadas (Saldos reportados por las Instituciones)</t>
  </si>
  <si>
    <t>Tipo de Cambio Oficial al 30/06/15 es de C$27.2497 por US$1 dólar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</si>
</sst>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vertAlign val="superscript"/>
      <sz val="10"/>
      <color indexed="62"/>
      <name val="Calibri"/>
      <family val="2"/>
    </font>
    <font>
      <b/>
      <sz val="11"/>
      <color rgb="FFFF0000"/>
      <name val="Wingdings"/>
      <charset val="2"/>
    </font>
    <font>
      <b/>
      <sz val="11"/>
      <color rgb="FFFF000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left"/>
    </xf>
    <xf numFmtId="40" fontId="8" fillId="0" borderId="6" xfId="0" applyNumberFormat="1" applyFont="1" applyBorder="1"/>
    <xf numFmtId="40" fontId="8" fillId="0" borderId="7" xfId="0" applyNumberFormat="1" applyFont="1" applyBorder="1"/>
    <xf numFmtId="0" fontId="1" fillId="5" borderId="5" xfId="0" applyFont="1" applyFill="1" applyBorder="1" applyAlignment="1">
      <alignment horizontal="left"/>
    </xf>
    <xf numFmtId="4" fontId="1" fillId="5" borderId="6" xfId="0" applyNumberFormat="1" applyFont="1" applyFill="1" applyBorder="1" applyAlignment="1">
      <alignment horizontal="right"/>
    </xf>
    <xf numFmtId="40" fontId="1" fillId="5" borderId="6" xfId="0" applyNumberFormat="1" applyFont="1" applyFill="1" applyBorder="1" applyAlignment="1">
      <alignment horizontal="right"/>
    </xf>
    <xf numFmtId="40" fontId="1" fillId="5" borderId="7" xfId="0" applyNumberFormat="1" applyFont="1" applyFill="1" applyBorder="1" applyAlignment="1">
      <alignment horizontal="right"/>
    </xf>
    <xf numFmtId="0" fontId="2" fillId="6" borderId="5" xfId="0" applyFont="1" applyFill="1" applyBorder="1" applyAlignment="1">
      <alignment horizontal="left"/>
    </xf>
    <xf numFmtId="4" fontId="0" fillId="0" borderId="6" xfId="0" applyNumberFormat="1" applyBorder="1" applyAlignment="1">
      <alignment horizontal="right"/>
    </xf>
    <xf numFmtId="40" fontId="0" fillId="0" borderId="6" xfId="0" applyNumberFormat="1" applyBorder="1" applyAlignment="1">
      <alignment horizontal="right"/>
    </xf>
    <xf numFmtId="40" fontId="0" fillId="0" borderId="6" xfId="0" applyNumberFormat="1" applyBorder="1"/>
    <xf numFmtId="39" fontId="0" fillId="0" borderId="6" xfId="0" applyNumberFormat="1" applyBorder="1"/>
    <xf numFmtId="40" fontId="0" fillId="0" borderId="7" xfId="0" applyNumberFormat="1" applyBorder="1"/>
    <xf numFmtId="0" fontId="2" fillId="7" borderId="5" xfId="0" applyFont="1" applyFill="1" applyBorder="1" applyAlignment="1">
      <alignment horizontal="left"/>
    </xf>
    <xf numFmtId="4" fontId="1" fillId="5" borderId="5" xfId="0" applyNumberFormat="1" applyFont="1" applyFill="1" applyBorder="1" applyAlignment="1">
      <alignment horizontal="left"/>
    </xf>
    <xf numFmtId="39" fontId="1" fillId="5" borderId="6" xfId="0" applyNumberFormat="1" applyFont="1" applyFill="1" applyBorder="1" applyAlignment="1">
      <alignment horizontal="right"/>
    </xf>
    <xf numFmtId="39" fontId="1" fillId="5" borderId="7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40" fontId="8" fillId="0" borderId="9" xfId="0" applyNumberFormat="1" applyFont="1" applyBorder="1"/>
    <xf numFmtId="40" fontId="8" fillId="0" borderId="10" xfId="0" applyNumberFormat="1" applyFont="1" applyBorder="1"/>
    <xf numFmtId="4" fontId="0" fillId="0" borderId="0" xfId="0" applyNumberFormat="1"/>
    <xf numFmtId="0" fontId="9" fillId="2" borderId="0" xfId="0" applyFont="1" applyFill="1"/>
    <xf numFmtId="0" fontId="9" fillId="2" borderId="0" xfId="0" applyFont="1" applyFill="1" applyAlignment="1">
      <alignment wrapText="1"/>
    </xf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476250</xdr:colOff>
      <xdr:row>5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486537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workbookViewId="0">
      <selection activeCell="C4" sqref="C4"/>
    </sheetView>
  </sheetViews>
  <sheetFormatPr baseColWidth="10" defaultRowHeight="14.4" x14ac:dyDescent="0.3"/>
  <cols>
    <col min="1" max="1" width="64" bestFit="1" customWidth="1"/>
    <col min="2" max="2" width="13.88671875" bestFit="1" customWidth="1"/>
    <col min="3" max="3" width="12.88671875" bestFit="1" customWidth="1"/>
    <col min="4" max="4" width="14.44140625" bestFit="1" customWidth="1"/>
    <col min="5" max="5" width="16.109375" bestFit="1" customWidth="1"/>
    <col min="6" max="6" width="14.44140625" bestFit="1" customWidth="1"/>
    <col min="7" max="7" width="13.44140625" bestFit="1" customWidth="1"/>
    <col min="8" max="8" width="12.44140625" bestFit="1" customWidth="1"/>
    <col min="9" max="10" width="13.44140625" bestFit="1" customWidth="1"/>
    <col min="11" max="11" width="17.44140625" bestFit="1" customWidth="1"/>
    <col min="12" max="12" width="16.109375" bestFit="1" customWidth="1"/>
    <col min="13" max="13" width="13.44140625" bestFit="1" customWidth="1"/>
    <col min="14" max="14" width="15.33203125" bestFit="1" customWidth="1"/>
    <col min="15" max="15" width="13.88671875" bestFit="1" customWidth="1"/>
    <col min="16" max="16" width="14.44140625" bestFit="1" customWidth="1"/>
    <col min="17" max="17" width="16.109375" bestFit="1" customWidth="1"/>
    <col min="18" max="18" width="16.44140625" bestFit="1" customWidth="1"/>
    <col min="19" max="19" width="14.44140625" bestFit="1" customWidth="1"/>
    <col min="20" max="20" width="13.44140625" bestFit="1" customWidth="1"/>
    <col min="21" max="23" width="14.44140625" bestFit="1" customWidth="1"/>
    <col min="24" max="24" width="15.33203125" bestFit="1" customWidth="1"/>
    <col min="25" max="25" width="16.44140625" bestFit="1" customWidth="1"/>
  </cols>
  <sheetData>
    <row r="1" spans="1: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 s="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x14ac:dyDescent="0.3">
      <c r="A8" s="2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s="2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">
      <c r="A10" s="2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8.95" customHeight="1" thickBot="1" x14ac:dyDescent="0.35">
      <c r="A11" s="2"/>
      <c r="B11" s="3"/>
      <c r="C11" s="3"/>
      <c r="D11" s="3"/>
      <c r="E11" s="3"/>
      <c r="F11" s="3"/>
      <c r="G11" s="1"/>
      <c r="H11" s="3"/>
      <c r="I11" s="3"/>
      <c r="J11" s="3"/>
      <c r="K11" s="3"/>
      <c r="L11" s="3"/>
      <c r="M11" s="3"/>
      <c r="N11" s="3"/>
      <c r="O11" s="4"/>
      <c r="P11" s="3"/>
      <c r="Q11" s="3"/>
      <c r="R11" s="4"/>
      <c r="S11" s="3"/>
      <c r="T11" s="3"/>
      <c r="U11" s="3"/>
      <c r="V11" s="3"/>
      <c r="W11" s="3"/>
      <c r="X11" s="3"/>
      <c r="Y11" s="1"/>
    </row>
    <row r="12" spans="1:25" ht="30.6" customHeight="1" x14ac:dyDescent="0.3">
      <c r="A12" s="5"/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13</v>
      </c>
      <c r="L12" s="6" t="s">
        <v>14</v>
      </c>
      <c r="M12" s="6" t="s">
        <v>15</v>
      </c>
      <c r="N12" s="6" t="s">
        <v>16</v>
      </c>
      <c r="O12" s="6" t="s">
        <v>17</v>
      </c>
      <c r="P12" s="7" t="s">
        <v>18</v>
      </c>
      <c r="Q12" s="7" t="s">
        <v>19</v>
      </c>
      <c r="R12" s="7" t="s">
        <v>20</v>
      </c>
      <c r="S12" s="7" t="s">
        <v>21</v>
      </c>
      <c r="T12" s="6" t="s">
        <v>22</v>
      </c>
      <c r="U12" s="8" t="s">
        <v>23</v>
      </c>
      <c r="V12" s="7" t="s">
        <v>24</v>
      </c>
      <c r="W12" s="7" t="s">
        <v>25</v>
      </c>
      <c r="X12" s="6" t="s">
        <v>26</v>
      </c>
      <c r="Y12" s="9" t="s">
        <v>27</v>
      </c>
    </row>
    <row r="13" spans="1:25" x14ac:dyDescent="0.3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x14ac:dyDescent="0.3">
      <c r="A14" s="13" t="s">
        <v>29</v>
      </c>
      <c r="B14" s="14">
        <v>1192290.25</v>
      </c>
      <c r="C14" s="14">
        <v>2993014.29</v>
      </c>
      <c r="D14" s="14">
        <v>30555150.809999999</v>
      </c>
      <c r="E14" s="14">
        <v>2984781.74</v>
      </c>
      <c r="F14" s="14">
        <v>1821859.44</v>
      </c>
      <c r="G14" s="14">
        <v>186542.07999999999</v>
      </c>
      <c r="H14" s="14">
        <v>1331153.17</v>
      </c>
      <c r="I14" s="14">
        <v>4492792.83</v>
      </c>
      <c r="J14" s="14">
        <v>5017720.6868000003</v>
      </c>
      <c r="K14" s="14">
        <v>7424458.6200000001</v>
      </c>
      <c r="L14" s="14">
        <v>297960730.36000001</v>
      </c>
      <c r="M14" s="14">
        <v>1350999.08</v>
      </c>
      <c r="N14" s="14">
        <v>25527231.73</v>
      </c>
      <c r="O14" s="14">
        <v>3340511.16</v>
      </c>
      <c r="P14" s="14">
        <v>8049972</v>
      </c>
      <c r="Q14" s="14">
        <v>72171181.480000004</v>
      </c>
      <c r="R14" s="14">
        <v>5647723.8600000003</v>
      </c>
      <c r="S14" s="14">
        <v>27651972.949999999</v>
      </c>
      <c r="T14" s="14">
        <v>10777392</v>
      </c>
      <c r="U14" s="14">
        <v>363761.7</v>
      </c>
      <c r="V14" s="14">
        <v>30376862.43</v>
      </c>
      <c r="W14" s="14">
        <v>128612081.83</v>
      </c>
      <c r="X14" s="14">
        <v>35293945.920000002</v>
      </c>
      <c r="Y14" s="15">
        <f t="shared" ref="Y14:Y22" si="0">+SUM(B14:X14)</f>
        <v>705124130.41680002</v>
      </c>
    </row>
    <row r="15" spans="1:25" x14ac:dyDescent="0.3">
      <c r="A15" s="13" t="s">
        <v>30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190747.9</v>
      </c>
      <c r="H15" s="14">
        <v>0</v>
      </c>
      <c r="I15" s="14">
        <v>27249.7</v>
      </c>
      <c r="J15" s="14">
        <v>0</v>
      </c>
      <c r="K15" s="14">
        <v>0</v>
      </c>
      <c r="L15" s="14">
        <v>52169580.649999999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81749.100000000006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23122509.870000001</v>
      </c>
      <c r="Y15" s="15">
        <f t="shared" si="0"/>
        <v>75591837.219999999</v>
      </c>
    </row>
    <row r="16" spans="1:25" x14ac:dyDescent="0.3">
      <c r="A16" s="13" t="s">
        <v>31</v>
      </c>
      <c r="B16" s="14">
        <v>119222801.14</v>
      </c>
      <c r="C16" s="14">
        <v>31808079.190000001</v>
      </c>
      <c r="D16" s="14">
        <v>85612419.879999995</v>
      </c>
      <c r="E16" s="14">
        <v>37500316.799999997</v>
      </c>
      <c r="F16" s="14">
        <v>84992185.540000007</v>
      </c>
      <c r="G16" s="14">
        <v>4385895.8600000003</v>
      </c>
      <c r="H16" s="14">
        <v>5464610.2300000004</v>
      </c>
      <c r="I16" s="14">
        <v>65742328.869999997</v>
      </c>
      <c r="J16" s="14">
        <v>76213259.360100016</v>
      </c>
      <c r="K16" s="14">
        <v>47077323.189999998</v>
      </c>
      <c r="L16" s="14">
        <v>2088668909.1200004</v>
      </c>
      <c r="M16" s="14">
        <v>11309340.4</v>
      </c>
      <c r="N16" s="14">
        <v>353448443.17000002</v>
      </c>
      <c r="O16" s="14">
        <v>0</v>
      </c>
      <c r="P16" s="14">
        <v>584244596.92000008</v>
      </c>
      <c r="Q16" s="14">
        <v>1182781047.9100001</v>
      </c>
      <c r="R16" s="14">
        <v>34466949.439999998</v>
      </c>
      <c r="S16" s="14">
        <v>219605812.78</v>
      </c>
      <c r="T16" s="14">
        <v>35290255.060000002</v>
      </c>
      <c r="U16" s="14">
        <v>156526219.56</v>
      </c>
      <c r="V16" s="14">
        <v>526927378.69</v>
      </c>
      <c r="W16" s="14">
        <v>433924720.32999998</v>
      </c>
      <c r="X16" s="14">
        <v>260644366.31</v>
      </c>
      <c r="Y16" s="15">
        <f t="shared" si="0"/>
        <v>6445857259.7501011</v>
      </c>
    </row>
    <row r="17" spans="1:25" x14ac:dyDescent="0.3">
      <c r="A17" s="13" t="s">
        <v>32</v>
      </c>
      <c r="B17" s="14">
        <v>0</v>
      </c>
      <c r="C17" s="14">
        <v>0</v>
      </c>
      <c r="D17" s="14">
        <v>1354393.45</v>
      </c>
      <c r="E17" s="14">
        <v>0</v>
      </c>
      <c r="F17" s="14">
        <v>1238841.1599999999</v>
      </c>
      <c r="G17" s="14">
        <v>1045399.43</v>
      </c>
      <c r="H17" s="14">
        <v>271867.43</v>
      </c>
      <c r="I17" s="14">
        <v>0</v>
      </c>
      <c r="J17" s="14">
        <v>1516730.1179</v>
      </c>
      <c r="K17" s="14">
        <v>6489</v>
      </c>
      <c r="L17" s="14">
        <v>5619962.1900000004</v>
      </c>
      <c r="M17" s="14">
        <v>0</v>
      </c>
      <c r="N17" s="14">
        <v>58339.95</v>
      </c>
      <c r="O17" s="14">
        <v>496225.42000000179</v>
      </c>
      <c r="P17" s="14">
        <v>0</v>
      </c>
      <c r="Q17" s="14">
        <v>0</v>
      </c>
      <c r="R17" s="14">
        <v>201645.74</v>
      </c>
      <c r="S17" s="14">
        <v>2209726.98</v>
      </c>
      <c r="T17" s="14">
        <v>1428999.11</v>
      </c>
      <c r="U17" s="14">
        <v>42485927.759999998</v>
      </c>
      <c r="V17" s="14">
        <v>0</v>
      </c>
      <c r="W17" s="14">
        <v>0</v>
      </c>
      <c r="X17" s="14">
        <v>1140083.1599999999</v>
      </c>
      <c r="Y17" s="15">
        <f t="shared" si="0"/>
        <v>59074630.897899993</v>
      </c>
    </row>
    <row r="18" spans="1:25" x14ac:dyDescent="0.3">
      <c r="A18" s="13" t="s">
        <v>33</v>
      </c>
      <c r="B18" s="14">
        <v>49162203.700000003</v>
      </c>
      <c r="C18" s="14">
        <v>500732.46189989999</v>
      </c>
      <c r="D18" s="14">
        <v>32381375.859999999</v>
      </c>
      <c r="E18" s="14">
        <v>496020.8</v>
      </c>
      <c r="F18" s="14">
        <v>559522.02</v>
      </c>
      <c r="G18" s="14">
        <v>1363110.74</v>
      </c>
      <c r="H18" s="14">
        <v>873101.11</v>
      </c>
      <c r="I18" s="14">
        <v>1251481.8600000001</v>
      </c>
      <c r="J18" s="14">
        <v>3655786.2</v>
      </c>
      <c r="K18" s="14">
        <v>101400.99</v>
      </c>
      <c r="L18" s="14">
        <v>10467996.349999998</v>
      </c>
      <c r="M18" s="14">
        <v>308200.5</v>
      </c>
      <c r="N18" s="14">
        <v>322379.69</v>
      </c>
      <c r="O18" s="14">
        <v>7593943.2000000002</v>
      </c>
      <c r="P18" s="14">
        <v>8441618.1600000001</v>
      </c>
      <c r="Q18" s="14">
        <v>446346741.94999999</v>
      </c>
      <c r="R18" s="14">
        <v>2452628.9</v>
      </c>
      <c r="S18" s="14">
        <v>4960931.8399999999</v>
      </c>
      <c r="T18" s="14">
        <v>1793144.38</v>
      </c>
      <c r="U18" s="14">
        <v>2286918.27</v>
      </c>
      <c r="V18" s="14">
        <v>668177.99</v>
      </c>
      <c r="W18" s="14">
        <v>1347952.04</v>
      </c>
      <c r="X18" s="14">
        <v>5652379.5300000003</v>
      </c>
      <c r="Y18" s="15">
        <f t="shared" si="0"/>
        <v>582987748.5418998</v>
      </c>
    </row>
    <row r="19" spans="1:25" x14ac:dyDescent="0.3">
      <c r="A19" s="13" t="s">
        <v>34</v>
      </c>
      <c r="B19" s="14">
        <v>18340024.309999999</v>
      </c>
      <c r="C19" s="14">
        <v>820978.96</v>
      </c>
      <c r="D19" s="14">
        <v>0</v>
      </c>
      <c r="E19" s="14">
        <v>81749.100000000006</v>
      </c>
      <c r="F19" s="14">
        <v>0</v>
      </c>
      <c r="G19" s="14">
        <v>0</v>
      </c>
      <c r="H19" s="14">
        <v>0</v>
      </c>
      <c r="I19" s="14">
        <v>0</v>
      </c>
      <c r="J19" s="14">
        <v>1516912.05</v>
      </c>
      <c r="K19" s="14">
        <v>233347.9</v>
      </c>
      <c r="L19" s="14">
        <v>3134208.81</v>
      </c>
      <c r="M19" s="14">
        <v>81749.100000000006</v>
      </c>
      <c r="N19" s="14">
        <v>148528.03</v>
      </c>
      <c r="O19" s="14">
        <v>73980235.170000002</v>
      </c>
      <c r="P19" s="14">
        <v>0</v>
      </c>
      <c r="Q19" s="14">
        <v>0</v>
      </c>
      <c r="R19" s="14">
        <v>0</v>
      </c>
      <c r="S19" s="14">
        <v>3320183.17</v>
      </c>
      <c r="T19" s="14">
        <v>817491</v>
      </c>
      <c r="U19" s="14">
        <v>2367172.9900000002</v>
      </c>
      <c r="V19" s="14">
        <v>0</v>
      </c>
      <c r="W19" s="14">
        <v>54499.4</v>
      </c>
      <c r="X19" s="14">
        <v>0</v>
      </c>
      <c r="Y19" s="15">
        <f t="shared" si="0"/>
        <v>104897079.99000001</v>
      </c>
    </row>
    <row r="20" spans="1:25" x14ac:dyDescent="0.3">
      <c r="A20" s="13" t="s">
        <v>35</v>
      </c>
      <c r="B20" s="14">
        <v>6189086.8799999999</v>
      </c>
      <c r="C20" s="14">
        <v>4466150.2919990001</v>
      </c>
      <c r="D20" s="14">
        <v>14707942.289999999</v>
      </c>
      <c r="E20" s="14">
        <v>902792.08</v>
      </c>
      <c r="F20" s="14">
        <v>28502039.579999998</v>
      </c>
      <c r="G20" s="14">
        <v>448909.06</v>
      </c>
      <c r="H20" s="14">
        <v>183601.53</v>
      </c>
      <c r="I20" s="14">
        <v>1058942.6599999999</v>
      </c>
      <c r="J20" s="14">
        <v>1444588.8899999997</v>
      </c>
      <c r="K20" s="14">
        <v>828260.22</v>
      </c>
      <c r="L20" s="14">
        <v>76261900.200000003</v>
      </c>
      <c r="M20" s="14">
        <v>1424322.12</v>
      </c>
      <c r="N20" s="14">
        <v>7168070.0899999999</v>
      </c>
      <c r="O20" s="14">
        <v>567846.85</v>
      </c>
      <c r="P20" s="14">
        <v>6093600.7699999996</v>
      </c>
      <c r="Q20" s="14">
        <v>1706588.66</v>
      </c>
      <c r="R20" s="14">
        <v>7910841.1299999999</v>
      </c>
      <c r="S20" s="14">
        <v>3251539.3</v>
      </c>
      <c r="T20" s="14">
        <v>748421.18</v>
      </c>
      <c r="U20" s="14">
        <v>1531150.29</v>
      </c>
      <c r="V20" s="14">
        <v>1879022.02</v>
      </c>
      <c r="W20" s="14">
        <v>13596990.638699999</v>
      </c>
      <c r="X20" s="14">
        <v>4651936.13</v>
      </c>
      <c r="Y20" s="15">
        <f t="shared" si="0"/>
        <v>185524542.86069903</v>
      </c>
    </row>
    <row r="21" spans="1:25" x14ac:dyDescent="0.3">
      <c r="A21" s="13" t="s">
        <v>36</v>
      </c>
      <c r="B21" s="14">
        <v>9854901.6799999997</v>
      </c>
      <c r="C21" s="14">
        <v>341203.38178900001</v>
      </c>
      <c r="D21" s="14">
        <v>3705644.87</v>
      </c>
      <c r="E21" s="14">
        <v>439278.71</v>
      </c>
      <c r="F21" s="14">
        <v>6070262.8799999999</v>
      </c>
      <c r="G21" s="14">
        <v>16295.28</v>
      </c>
      <c r="H21" s="14">
        <v>48932.88</v>
      </c>
      <c r="I21" s="14">
        <v>737678.57</v>
      </c>
      <c r="J21" s="14">
        <v>2063463.9262999999</v>
      </c>
      <c r="K21" s="14">
        <v>438809.15</v>
      </c>
      <c r="L21" s="14">
        <v>31479231.659999996</v>
      </c>
      <c r="M21" s="14">
        <v>366803.15</v>
      </c>
      <c r="N21" s="14">
        <v>12555476.529999999</v>
      </c>
      <c r="O21" s="14">
        <v>0</v>
      </c>
      <c r="P21" s="14">
        <v>6750676.0199999996</v>
      </c>
      <c r="Q21" s="14">
        <v>18873481.170000002</v>
      </c>
      <c r="R21" s="14">
        <v>1172954.8400000001</v>
      </c>
      <c r="S21" s="14">
        <v>515420.87</v>
      </c>
      <c r="T21" s="14">
        <v>248095.12</v>
      </c>
      <c r="U21" s="14">
        <v>80362.36</v>
      </c>
      <c r="V21" s="14">
        <v>1159613.83</v>
      </c>
      <c r="W21" s="14">
        <v>2480831.6504001617</v>
      </c>
      <c r="X21" s="14">
        <v>4252023.16</v>
      </c>
      <c r="Y21" s="15">
        <f t="shared" si="0"/>
        <v>103651441.68848915</v>
      </c>
    </row>
    <row r="22" spans="1:25" x14ac:dyDescent="0.3">
      <c r="A22" s="16" t="s">
        <v>37</v>
      </c>
      <c r="B22" s="17">
        <f t="shared" ref="B22:I22" si="1">+SUM(B14:B21)</f>
        <v>203961307.96000001</v>
      </c>
      <c r="C22" s="17">
        <f t="shared" si="1"/>
        <v>40930158.5756879</v>
      </c>
      <c r="D22" s="18">
        <f t="shared" si="1"/>
        <v>168316927.16</v>
      </c>
      <c r="E22" s="18">
        <f>+SUM(E14:E21)</f>
        <v>42404939.229999997</v>
      </c>
      <c r="F22" s="18">
        <f t="shared" si="1"/>
        <v>123184710.61999999</v>
      </c>
      <c r="G22" s="18">
        <f t="shared" si="1"/>
        <v>7636900.3499999996</v>
      </c>
      <c r="H22" s="18">
        <f t="shared" si="1"/>
        <v>8173266.3500000006</v>
      </c>
      <c r="I22" s="18">
        <f t="shared" si="1"/>
        <v>73310474.48999998</v>
      </c>
      <c r="J22" s="18">
        <f>+SUM(J14:J21)</f>
        <v>91428461.231100023</v>
      </c>
      <c r="K22" s="18">
        <f t="shared" ref="K22:X22" si="2">+SUM(K14:K21)</f>
        <v>56110089.069999993</v>
      </c>
      <c r="L22" s="18">
        <f t="shared" si="2"/>
        <v>2565762519.3399997</v>
      </c>
      <c r="M22" s="18">
        <f t="shared" si="2"/>
        <v>14841414.35</v>
      </c>
      <c r="N22" s="18">
        <f t="shared" si="2"/>
        <v>399228469.18999994</v>
      </c>
      <c r="O22" s="18">
        <f t="shared" si="2"/>
        <v>85978761.799999997</v>
      </c>
      <c r="P22" s="18">
        <f t="shared" si="2"/>
        <v>613580463.87</v>
      </c>
      <c r="Q22" s="18">
        <f t="shared" si="2"/>
        <v>1721879041.1700003</v>
      </c>
      <c r="R22" s="18">
        <f t="shared" si="2"/>
        <v>51934493.010000005</v>
      </c>
      <c r="S22" s="18">
        <f t="shared" si="2"/>
        <v>261515587.88999999</v>
      </c>
      <c r="T22" s="18">
        <f t="shared" si="2"/>
        <v>51103797.850000001</v>
      </c>
      <c r="U22" s="18">
        <f t="shared" si="2"/>
        <v>205641512.93000001</v>
      </c>
      <c r="V22" s="18">
        <f t="shared" si="2"/>
        <v>561011054.96000004</v>
      </c>
      <c r="W22" s="18">
        <f t="shared" si="2"/>
        <v>580017075.88910007</v>
      </c>
      <c r="X22" s="18">
        <f t="shared" si="2"/>
        <v>334757244.08000004</v>
      </c>
      <c r="Y22" s="19">
        <f t="shared" si="0"/>
        <v>8262708671.3658895</v>
      </c>
    </row>
    <row r="23" spans="1:25" x14ac:dyDescent="0.3">
      <c r="A23" s="20" t="s">
        <v>38</v>
      </c>
      <c r="B23" s="21"/>
      <c r="C23" s="22"/>
      <c r="D23" s="22"/>
      <c r="E23" s="22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5"/>
    </row>
    <row r="24" spans="1:25" x14ac:dyDescent="0.3">
      <c r="A24" s="13" t="s">
        <v>39</v>
      </c>
      <c r="B24" s="14">
        <v>17352.759999999998</v>
      </c>
      <c r="C24" s="14">
        <v>0</v>
      </c>
      <c r="D24" s="14">
        <v>0</v>
      </c>
      <c r="E24" s="14">
        <v>0</v>
      </c>
      <c r="F24" s="14">
        <v>0</v>
      </c>
      <c r="G24" s="14">
        <v>2762940.53</v>
      </c>
      <c r="H24" s="14">
        <v>0</v>
      </c>
      <c r="I24" s="14">
        <v>13679774.4</v>
      </c>
      <c r="J24" s="14">
        <v>53638373.819999993</v>
      </c>
      <c r="K24" s="14"/>
      <c r="L24" s="14"/>
      <c r="M24" s="14">
        <v>134024.29999999999</v>
      </c>
      <c r="N24" s="14">
        <v>0</v>
      </c>
      <c r="O24" s="14">
        <v>0</v>
      </c>
      <c r="P24" s="14">
        <v>486135166.84000003</v>
      </c>
      <c r="Q24" s="14">
        <v>0</v>
      </c>
      <c r="R24" s="14">
        <v>0</v>
      </c>
      <c r="S24" s="14">
        <v>0</v>
      </c>
      <c r="T24" s="14">
        <v>10951037.77</v>
      </c>
      <c r="U24" s="14">
        <v>136337413.31999999</v>
      </c>
      <c r="V24" s="14">
        <v>0</v>
      </c>
      <c r="W24" s="14">
        <v>0</v>
      </c>
      <c r="X24" s="14">
        <v>0</v>
      </c>
      <c r="Y24" s="15">
        <f t="shared" ref="Y24:Y41" si="3">+SUM(B24:X24)</f>
        <v>703656083.74000001</v>
      </c>
    </row>
    <row r="25" spans="1:25" x14ac:dyDescent="0.3">
      <c r="A25" s="13" t="s">
        <v>40</v>
      </c>
      <c r="B25" s="14">
        <v>70924434.049999997</v>
      </c>
      <c r="C25" s="14">
        <v>19703158.210000001</v>
      </c>
      <c r="D25" s="14">
        <v>107800026.23</v>
      </c>
      <c r="E25" s="14">
        <v>33295541.48</v>
      </c>
      <c r="F25" s="14">
        <v>32839548.43</v>
      </c>
      <c r="G25" s="14">
        <v>8912457.2699999996</v>
      </c>
      <c r="H25" s="14">
        <v>3814958</v>
      </c>
      <c r="I25" s="14">
        <v>43025902.359999999</v>
      </c>
      <c r="J25" s="14">
        <v>20808346.41</v>
      </c>
      <c r="K25" s="14">
        <v>43385840.729999997</v>
      </c>
      <c r="L25" s="14">
        <v>1856132742.3299999</v>
      </c>
      <c r="M25" s="14">
        <v>8177825.6299999999</v>
      </c>
      <c r="N25" s="14">
        <v>191238507.54999998</v>
      </c>
      <c r="O25" s="14">
        <v>0</v>
      </c>
      <c r="P25" s="14">
        <v>0</v>
      </c>
      <c r="Q25" s="14">
        <v>1423786470.49</v>
      </c>
      <c r="R25" s="14">
        <v>40322953.310000002</v>
      </c>
      <c r="S25" s="14">
        <v>164964346.09999999</v>
      </c>
      <c r="T25" s="14">
        <v>0</v>
      </c>
      <c r="U25" s="14">
        <v>51737537.719999999</v>
      </c>
      <c r="V25" s="14">
        <v>417791660.49000001</v>
      </c>
      <c r="W25" s="14">
        <v>323640598.06</v>
      </c>
      <c r="X25" s="14">
        <v>249387714.25999999</v>
      </c>
      <c r="Y25" s="15">
        <f t="shared" si="3"/>
        <v>5111690569.1100006</v>
      </c>
    </row>
    <row r="26" spans="1:25" x14ac:dyDescent="0.3">
      <c r="A26" s="13" t="s">
        <v>41</v>
      </c>
      <c r="B26" s="14">
        <v>1942495.99</v>
      </c>
      <c r="C26" s="14">
        <v>3160766.26</v>
      </c>
      <c r="D26" s="14">
        <v>27099168.850000001</v>
      </c>
      <c r="E26" s="14">
        <v>661475.09</v>
      </c>
      <c r="F26" s="14">
        <v>1402527.16</v>
      </c>
      <c r="G26" s="14">
        <v>2723986.02</v>
      </c>
      <c r="H26" s="14">
        <v>44067.42</v>
      </c>
      <c r="I26" s="14">
        <v>2851759.03</v>
      </c>
      <c r="J26" s="14">
        <v>1277959.1299999999</v>
      </c>
      <c r="K26" s="14">
        <v>1475543.9</v>
      </c>
      <c r="L26" s="14">
        <v>43455125.769999996</v>
      </c>
      <c r="M26" s="14">
        <v>30460.82</v>
      </c>
      <c r="N26" s="14">
        <v>7362479.3200000003</v>
      </c>
      <c r="O26" s="14">
        <v>729078.29</v>
      </c>
      <c r="P26" s="14">
        <v>12129921.729999999</v>
      </c>
      <c r="Q26" s="14">
        <v>54388161.780000001</v>
      </c>
      <c r="R26" s="14">
        <v>3613799.93</v>
      </c>
      <c r="S26" s="14">
        <v>6437057.7999999998</v>
      </c>
      <c r="T26" s="14">
        <v>1546654.89</v>
      </c>
      <c r="U26" s="14">
        <v>8423225.6199999992</v>
      </c>
      <c r="V26" s="14">
        <v>9695088.4399999995</v>
      </c>
      <c r="W26" s="14">
        <v>8220410.8600000003</v>
      </c>
      <c r="X26" s="14">
        <v>2978274.23</v>
      </c>
      <c r="Y26" s="15">
        <f t="shared" si="3"/>
        <v>201649488.33000001</v>
      </c>
    </row>
    <row r="27" spans="1:25" x14ac:dyDescent="0.3">
      <c r="A27" s="13" t="s">
        <v>42</v>
      </c>
      <c r="B27" s="14">
        <v>2717864.82</v>
      </c>
      <c r="C27" s="14">
        <v>2319978.5099999998</v>
      </c>
      <c r="D27" s="14">
        <v>1099940.74</v>
      </c>
      <c r="E27" s="14">
        <v>480126.77</v>
      </c>
      <c r="F27" s="14">
        <v>7484947.3600000003</v>
      </c>
      <c r="G27" s="14">
        <v>65974</v>
      </c>
      <c r="H27" s="14">
        <v>700254.31</v>
      </c>
      <c r="I27" s="14">
        <v>2348395.84</v>
      </c>
      <c r="J27" s="14">
        <v>638551.41999999993</v>
      </c>
      <c r="K27" s="14">
        <v>2459887.3599999994</v>
      </c>
      <c r="L27" s="14">
        <v>59315330.699999996</v>
      </c>
      <c r="M27" s="14">
        <v>768547.95</v>
      </c>
      <c r="N27" s="14">
        <v>11899600.24</v>
      </c>
      <c r="O27" s="14">
        <v>217742.57</v>
      </c>
      <c r="P27" s="14">
        <v>8135468.4800000004</v>
      </c>
      <c r="Q27" s="14">
        <v>49126392.259999998</v>
      </c>
      <c r="R27" s="14">
        <v>305963.46999999997</v>
      </c>
      <c r="S27" s="14">
        <v>4890834.84</v>
      </c>
      <c r="T27" s="14">
        <v>2509691.2799999998</v>
      </c>
      <c r="U27" s="14">
        <v>772942.1</v>
      </c>
      <c r="V27" s="14">
        <v>9315160.9199999999</v>
      </c>
      <c r="W27" s="14">
        <v>20498470.109999999</v>
      </c>
      <c r="X27" s="14">
        <v>9434200.1300000008</v>
      </c>
      <c r="Y27" s="15">
        <f t="shared" si="3"/>
        <v>197506266.17999995</v>
      </c>
    </row>
    <row r="28" spans="1:25" x14ac:dyDescent="0.3">
      <c r="A28" s="13" t="s">
        <v>43</v>
      </c>
      <c r="B28" s="14">
        <v>904747.46</v>
      </c>
      <c r="C28" s="14">
        <v>0</v>
      </c>
      <c r="D28" s="14">
        <v>0</v>
      </c>
      <c r="E28" s="14">
        <v>0</v>
      </c>
      <c r="F28" s="14">
        <v>3450500</v>
      </c>
      <c r="G28" s="14">
        <v>2476</v>
      </c>
      <c r="H28" s="14">
        <v>0</v>
      </c>
      <c r="I28" s="14">
        <v>0</v>
      </c>
      <c r="J28" s="14">
        <v>1411682.2236999953</v>
      </c>
      <c r="K28" s="14">
        <v>0</v>
      </c>
      <c r="L28" s="14">
        <v>0</v>
      </c>
      <c r="M28" s="14">
        <v>0</v>
      </c>
      <c r="N28" s="14">
        <v>3809634.87</v>
      </c>
      <c r="O28" s="14">
        <v>0</v>
      </c>
      <c r="P28" s="14">
        <v>99848354.379999995</v>
      </c>
      <c r="Q28" s="14">
        <v>0</v>
      </c>
      <c r="R28" s="14">
        <v>120098.5</v>
      </c>
      <c r="S28" s="14">
        <v>0</v>
      </c>
      <c r="T28" s="14">
        <v>6067682.6399999997</v>
      </c>
      <c r="U28" s="14">
        <v>0</v>
      </c>
      <c r="V28" s="14">
        <v>1040</v>
      </c>
      <c r="W28" s="14">
        <v>0</v>
      </c>
      <c r="X28" s="14">
        <v>331445.21999999997</v>
      </c>
      <c r="Y28" s="15">
        <f t="shared" si="3"/>
        <v>115947661.29369999</v>
      </c>
    </row>
    <row r="29" spans="1:25" x14ac:dyDescent="0.3">
      <c r="A29" s="13" t="s">
        <v>44</v>
      </c>
      <c r="B29" s="14">
        <v>62749485.109999999</v>
      </c>
      <c r="C29" s="14">
        <v>2733530.37</v>
      </c>
      <c r="D29" s="14">
        <v>24247.22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5631627.0999999996</v>
      </c>
      <c r="R29" s="14">
        <v>0</v>
      </c>
      <c r="S29" s="14">
        <v>0</v>
      </c>
      <c r="T29" s="14">
        <v>0</v>
      </c>
      <c r="U29" s="14">
        <v>0</v>
      </c>
      <c r="V29" s="14">
        <v>28312108.039999999</v>
      </c>
      <c r="W29" s="14">
        <v>27970390.91</v>
      </c>
      <c r="X29" s="14">
        <v>0</v>
      </c>
      <c r="Y29" s="15">
        <f t="shared" si="3"/>
        <v>127421388.75</v>
      </c>
    </row>
    <row r="30" spans="1:25" x14ac:dyDescent="0.3">
      <c r="A30" s="16" t="s">
        <v>45</v>
      </c>
      <c r="B30" s="17">
        <f>+SUM(B24:B29)</f>
        <v>139256380.19</v>
      </c>
      <c r="C30" s="17">
        <f t="shared" ref="C30:X30" si="4">+SUM(C24:C29)</f>
        <v>27917433.349999998</v>
      </c>
      <c r="D30" s="18">
        <f t="shared" si="4"/>
        <v>136023383.04000002</v>
      </c>
      <c r="E30" s="18">
        <f t="shared" si="4"/>
        <v>34437143.340000004</v>
      </c>
      <c r="F30" s="18">
        <f t="shared" si="4"/>
        <v>45177522.949999996</v>
      </c>
      <c r="G30" s="18">
        <f t="shared" si="4"/>
        <v>14467833.819999998</v>
      </c>
      <c r="H30" s="18">
        <f t="shared" si="4"/>
        <v>4559279.7300000004</v>
      </c>
      <c r="I30" s="18">
        <f t="shared" si="4"/>
        <v>61905831.629999995</v>
      </c>
      <c r="J30" s="18">
        <f t="shared" si="4"/>
        <v>77774913.003699988</v>
      </c>
      <c r="K30" s="18">
        <f t="shared" si="4"/>
        <v>47321271.989999995</v>
      </c>
      <c r="L30" s="18">
        <f t="shared" si="4"/>
        <v>1958903198.8</v>
      </c>
      <c r="M30" s="18">
        <f t="shared" si="4"/>
        <v>9110858.6999999993</v>
      </c>
      <c r="N30" s="18">
        <f t="shared" si="4"/>
        <v>214310221.97999999</v>
      </c>
      <c r="O30" s="18">
        <f t="shared" si="4"/>
        <v>946820.8600000001</v>
      </c>
      <c r="P30" s="18">
        <f t="shared" si="4"/>
        <v>606248911.43000007</v>
      </c>
      <c r="Q30" s="18">
        <f t="shared" si="4"/>
        <v>1532932651.6299999</v>
      </c>
      <c r="R30" s="18">
        <f t="shared" si="4"/>
        <v>44362815.210000001</v>
      </c>
      <c r="S30" s="18">
        <f t="shared" si="4"/>
        <v>176292238.74000001</v>
      </c>
      <c r="T30" s="18">
        <f t="shared" si="4"/>
        <v>21075066.579999998</v>
      </c>
      <c r="U30" s="18">
        <f t="shared" si="4"/>
        <v>197271118.75999999</v>
      </c>
      <c r="V30" s="18">
        <f t="shared" si="4"/>
        <v>465115057.89000005</v>
      </c>
      <c r="W30" s="18">
        <f t="shared" si="4"/>
        <v>380329869.94000006</v>
      </c>
      <c r="X30" s="18">
        <f t="shared" si="4"/>
        <v>262131633.83999997</v>
      </c>
      <c r="Y30" s="19">
        <f t="shared" si="3"/>
        <v>6457871457.4036999</v>
      </c>
    </row>
    <row r="31" spans="1:25" x14ac:dyDescent="0.3">
      <c r="A31" s="26" t="s">
        <v>46</v>
      </c>
      <c r="B31" s="21"/>
      <c r="C31" s="22"/>
      <c r="D31" s="22"/>
      <c r="E31" s="22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5">
        <f t="shared" si="3"/>
        <v>0</v>
      </c>
    </row>
    <row r="32" spans="1:25" x14ac:dyDescent="0.3">
      <c r="A32" s="13" t="s">
        <v>47</v>
      </c>
      <c r="B32" s="14">
        <v>0</v>
      </c>
      <c r="C32" s="14">
        <v>0</v>
      </c>
      <c r="D32" s="14">
        <v>5994269.79</v>
      </c>
      <c r="E32" s="14">
        <v>7000000</v>
      </c>
      <c r="F32" s="14">
        <v>0</v>
      </c>
      <c r="G32" s="14">
        <v>2309907.02</v>
      </c>
      <c r="H32" s="14">
        <v>4813042</v>
      </c>
      <c r="I32" s="14">
        <v>10000000</v>
      </c>
      <c r="J32" s="14">
        <v>698284.92</v>
      </c>
      <c r="K32" s="14">
        <v>33083093.09</v>
      </c>
      <c r="L32" s="14">
        <v>204529709.5</v>
      </c>
      <c r="M32" s="14">
        <v>5000</v>
      </c>
      <c r="N32" s="14">
        <v>111699500</v>
      </c>
      <c r="O32" s="14">
        <v>30000</v>
      </c>
      <c r="P32" s="14">
        <v>110711749.13</v>
      </c>
      <c r="Q32" s="14">
        <v>180535865.25999999</v>
      </c>
      <c r="R32" s="14">
        <v>18096000.239999998</v>
      </c>
      <c r="S32" s="14">
        <v>53402763.07</v>
      </c>
      <c r="T32" s="14">
        <v>12882478.460000001</v>
      </c>
      <c r="U32" s="14">
        <v>69573254.430000007</v>
      </c>
      <c r="V32" s="14">
        <v>83200000</v>
      </c>
      <c r="W32" s="14">
        <v>150902387.11000001</v>
      </c>
      <c r="X32" s="14">
        <v>58240000</v>
      </c>
      <c r="Y32" s="15">
        <f t="shared" si="3"/>
        <v>1117707304.02</v>
      </c>
    </row>
    <row r="33" spans="1:25" x14ac:dyDescent="0.3">
      <c r="A33" s="13" t="s">
        <v>48</v>
      </c>
      <c r="B33" s="14">
        <v>25641705.760000002</v>
      </c>
      <c r="C33" s="14">
        <v>4415839.6758880001</v>
      </c>
      <c r="D33" s="14">
        <v>16919116.280000001</v>
      </c>
      <c r="E33" s="14">
        <v>0</v>
      </c>
      <c r="F33" s="14">
        <v>0</v>
      </c>
      <c r="G33" s="14">
        <v>0</v>
      </c>
      <c r="H33" s="14">
        <v>0</v>
      </c>
      <c r="I33" s="14">
        <v>5000000</v>
      </c>
      <c r="J33" s="14">
        <v>5375644.0999999996</v>
      </c>
      <c r="K33" s="14">
        <v>0</v>
      </c>
      <c r="L33" s="14">
        <v>0</v>
      </c>
      <c r="M33" s="14">
        <v>3029795.8</v>
      </c>
      <c r="N33" s="14">
        <v>44249660</v>
      </c>
      <c r="O33" s="14">
        <v>36015913.869999997</v>
      </c>
      <c r="P33" s="14">
        <v>0</v>
      </c>
      <c r="Q33" s="14">
        <v>-5631627.0999999996</v>
      </c>
      <c r="R33" s="14">
        <v>5541902.4500000002</v>
      </c>
      <c r="S33" s="14">
        <v>483306.95</v>
      </c>
      <c r="T33" s="14">
        <v>0</v>
      </c>
      <c r="U33" s="14">
        <v>0</v>
      </c>
      <c r="V33" s="14">
        <v>0</v>
      </c>
      <c r="W33" s="14">
        <v>0</v>
      </c>
      <c r="X33" s="14">
        <v>14765</v>
      </c>
      <c r="Y33" s="15">
        <f t="shared" si="3"/>
        <v>141056022.78588799</v>
      </c>
    </row>
    <row r="34" spans="1:25" x14ac:dyDescent="0.3">
      <c r="A34" s="13" t="s">
        <v>49</v>
      </c>
      <c r="B34" s="14">
        <v>0</v>
      </c>
      <c r="C34" s="14">
        <v>190232.69678999</v>
      </c>
      <c r="D34" s="14">
        <v>0</v>
      </c>
      <c r="E34" s="14">
        <v>0</v>
      </c>
      <c r="F34" s="14">
        <v>6258918.5499999998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486358.24</v>
      </c>
      <c r="U34" s="14">
        <v>0</v>
      </c>
      <c r="V34" s="14">
        <v>0</v>
      </c>
      <c r="W34" s="14">
        <v>0</v>
      </c>
      <c r="X34" s="14">
        <v>0</v>
      </c>
      <c r="Y34" s="15">
        <f t="shared" si="3"/>
        <v>6935509.4867899902</v>
      </c>
    </row>
    <row r="35" spans="1:25" x14ac:dyDescent="0.3">
      <c r="A35" s="13" t="s">
        <v>50</v>
      </c>
      <c r="B35" s="14">
        <v>0</v>
      </c>
      <c r="C35" s="14">
        <v>0</v>
      </c>
      <c r="D35" s="14">
        <v>0</v>
      </c>
      <c r="E35" s="14">
        <v>352304.61</v>
      </c>
      <c r="F35" s="14">
        <v>0</v>
      </c>
      <c r="G35" s="14">
        <v>0</v>
      </c>
      <c r="H35" s="14">
        <v>0</v>
      </c>
      <c r="I35" s="14">
        <v>73555.25</v>
      </c>
      <c r="J35" s="14">
        <v>0</v>
      </c>
      <c r="K35" s="14">
        <v>0</v>
      </c>
      <c r="L35" s="14">
        <v>0</v>
      </c>
      <c r="M35" s="14">
        <v>0</v>
      </c>
      <c r="N35" s="14">
        <v>7943717.8099999996</v>
      </c>
      <c r="O35" s="14">
        <v>1640442.54</v>
      </c>
      <c r="P35" s="14">
        <v>0</v>
      </c>
      <c r="Q35" s="14">
        <v>0</v>
      </c>
      <c r="R35" s="14">
        <v>0</v>
      </c>
      <c r="S35" s="14">
        <v>3786010.63</v>
      </c>
      <c r="T35" s="14">
        <v>0</v>
      </c>
      <c r="U35" s="14">
        <v>0</v>
      </c>
      <c r="V35" s="14">
        <v>4439628.0999999996</v>
      </c>
      <c r="W35" s="14">
        <v>7528902.7400000002</v>
      </c>
      <c r="X35" s="14">
        <v>4960478.6900000004</v>
      </c>
      <c r="Y35" s="15">
        <f t="shared" si="3"/>
        <v>30725040.370000001</v>
      </c>
    </row>
    <row r="36" spans="1:25" x14ac:dyDescent="0.3">
      <c r="A36" s="13" t="s">
        <v>51</v>
      </c>
      <c r="B36" s="14">
        <v>38080175.189999998</v>
      </c>
      <c r="C36" s="14">
        <v>6404028.3355999999</v>
      </c>
      <c r="D36" s="14">
        <v>14862868.75</v>
      </c>
      <c r="E36" s="14">
        <v>46392.81</v>
      </c>
      <c r="F36" s="14">
        <v>71610043.019999996</v>
      </c>
      <c r="G36" s="14">
        <v>-8023103.7199999997</v>
      </c>
      <c r="H36" s="14">
        <v>-1034706.15</v>
      </c>
      <c r="I36" s="14">
        <v>-4128883.75</v>
      </c>
      <c r="J36" s="14">
        <v>7002257.4699999997</v>
      </c>
      <c r="K36" s="14">
        <v>-24938549.690000001</v>
      </c>
      <c r="L36" s="14">
        <v>348896101.38</v>
      </c>
      <c r="M36" s="14">
        <v>2825296.9</v>
      </c>
      <c r="N36" s="14">
        <v>11503551.27</v>
      </c>
      <c r="O36" s="14">
        <v>44741170.690000005</v>
      </c>
      <c r="P36" s="14">
        <v>-86523367.019999996</v>
      </c>
      <c r="Q36" s="14">
        <v>-12137772.439999999</v>
      </c>
      <c r="R36" s="14">
        <v>-16407703.99</v>
      </c>
      <c r="S36" s="14">
        <v>19241588.09</v>
      </c>
      <c r="T36" s="14">
        <v>13154183.15</v>
      </c>
      <c r="U36" s="14">
        <v>-59190225.490000002</v>
      </c>
      <c r="V36" s="14">
        <v>0</v>
      </c>
      <c r="W36" s="14">
        <v>42663782.159999996</v>
      </c>
      <c r="X36" s="14">
        <v>14275206.060000001</v>
      </c>
      <c r="Y36" s="15">
        <f t="shared" si="3"/>
        <v>422922333.0255999</v>
      </c>
    </row>
    <row r="37" spans="1:25" x14ac:dyDescent="0.3">
      <c r="A37" s="13" t="s">
        <v>52</v>
      </c>
      <c r="B37" s="14">
        <v>983046.82</v>
      </c>
      <c r="C37" s="14">
        <v>2002624.52</v>
      </c>
      <c r="D37" s="14">
        <v>-5482710.7000000002</v>
      </c>
      <c r="E37" s="14">
        <v>569098.47</v>
      </c>
      <c r="F37" s="14">
        <v>138226.1</v>
      </c>
      <c r="G37" s="14">
        <v>-1117736.77</v>
      </c>
      <c r="H37" s="14">
        <v>-164349.23000000001</v>
      </c>
      <c r="I37" s="14">
        <v>459971.36</v>
      </c>
      <c r="J37" s="14">
        <v>577361.73849999532</v>
      </c>
      <c r="K37" s="14">
        <v>644273.68000000005</v>
      </c>
      <c r="L37" s="14">
        <v>53433509.659999967</v>
      </c>
      <c r="M37" s="14">
        <v>-129537.05</v>
      </c>
      <c r="N37" s="14">
        <v>9521818.1300000008</v>
      </c>
      <c r="O37" s="14">
        <v>2604413.84</v>
      </c>
      <c r="P37" s="14">
        <v>-16856829.670000002</v>
      </c>
      <c r="Q37" s="14">
        <v>26179923.82</v>
      </c>
      <c r="R37" s="14">
        <v>341479.1</v>
      </c>
      <c r="S37" s="14">
        <v>8309680.4100000001</v>
      </c>
      <c r="T37" s="14">
        <v>3505711.42</v>
      </c>
      <c r="U37" s="14">
        <v>-2012634.77</v>
      </c>
      <c r="V37" s="14">
        <v>8256368.9699999997</v>
      </c>
      <c r="W37" s="14">
        <v>-1407866.0609000009</v>
      </c>
      <c r="X37" s="14">
        <v>-4864839.5100000007</v>
      </c>
      <c r="Y37" s="15">
        <f t="shared" si="3"/>
        <v>85491004.277599946</v>
      </c>
    </row>
    <row r="38" spans="1:25" x14ac:dyDescent="0.3">
      <c r="A38" s="27" t="s">
        <v>53</v>
      </c>
      <c r="B38" s="17">
        <f t="shared" ref="B38:X38" si="5">+SUM(B32:B37)</f>
        <v>64704927.770000003</v>
      </c>
      <c r="C38" s="17">
        <f t="shared" si="5"/>
        <v>13012725.228277989</v>
      </c>
      <c r="D38" s="18">
        <f t="shared" si="5"/>
        <v>32293544.120000001</v>
      </c>
      <c r="E38" s="18">
        <f t="shared" si="5"/>
        <v>7967795.8899999997</v>
      </c>
      <c r="F38" s="18">
        <f t="shared" si="5"/>
        <v>78007187.669999987</v>
      </c>
      <c r="G38" s="28">
        <f t="shared" si="5"/>
        <v>-6830933.4699999988</v>
      </c>
      <c r="H38" s="28">
        <f t="shared" si="5"/>
        <v>3613986.62</v>
      </c>
      <c r="I38" s="28">
        <f t="shared" si="5"/>
        <v>11404642.859999999</v>
      </c>
      <c r="J38" s="28">
        <f t="shared" si="5"/>
        <v>13653548.228499994</v>
      </c>
      <c r="K38" s="28">
        <f t="shared" si="5"/>
        <v>8788817.0799999982</v>
      </c>
      <c r="L38" s="28">
        <f t="shared" si="5"/>
        <v>606859320.53999996</v>
      </c>
      <c r="M38" s="28">
        <f t="shared" si="5"/>
        <v>5730555.6499999994</v>
      </c>
      <c r="N38" s="28">
        <f t="shared" si="5"/>
        <v>184918247.21000001</v>
      </c>
      <c r="O38" s="28">
        <f t="shared" si="5"/>
        <v>85031940.939999998</v>
      </c>
      <c r="P38" s="28">
        <f t="shared" si="5"/>
        <v>7331552.4399999976</v>
      </c>
      <c r="Q38" s="28">
        <f t="shared" si="5"/>
        <v>188946389.53999999</v>
      </c>
      <c r="R38" s="28">
        <f t="shared" si="5"/>
        <v>7571677.799999997</v>
      </c>
      <c r="S38" s="28">
        <f t="shared" si="5"/>
        <v>85223349.150000006</v>
      </c>
      <c r="T38" s="28">
        <f t="shared" si="5"/>
        <v>30028731.270000003</v>
      </c>
      <c r="U38" s="28">
        <f t="shared" si="5"/>
        <v>8370394.1700000055</v>
      </c>
      <c r="V38" s="28">
        <f t="shared" si="5"/>
        <v>95895997.069999993</v>
      </c>
      <c r="W38" s="28">
        <f t="shared" si="5"/>
        <v>199687205.94910002</v>
      </c>
      <c r="X38" s="28">
        <f t="shared" si="5"/>
        <v>72625610.239999995</v>
      </c>
      <c r="Y38" s="29">
        <f t="shared" si="3"/>
        <v>1804837213.965878</v>
      </c>
    </row>
    <row r="39" spans="1:25" x14ac:dyDescent="0.3">
      <c r="A39" s="30" t="s">
        <v>54</v>
      </c>
      <c r="B39" s="14">
        <f t="shared" ref="B39:X39" si="6">+B30+B38</f>
        <v>203961307.96000001</v>
      </c>
      <c r="C39" s="14">
        <f t="shared" si="6"/>
        <v>40930158.57827799</v>
      </c>
      <c r="D39" s="14">
        <f t="shared" si="6"/>
        <v>168316927.16000003</v>
      </c>
      <c r="E39" s="14">
        <f t="shared" si="6"/>
        <v>42404939.230000004</v>
      </c>
      <c r="F39" s="14">
        <f t="shared" si="6"/>
        <v>123184710.61999997</v>
      </c>
      <c r="G39" s="14">
        <f t="shared" si="6"/>
        <v>7636900.3499999996</v>
      </c>
      <c r="H39" s="14">
        <f t="shared" si="6"/>
        <v>8173266.3500000006</v>
      </c>
      <c r="I39" s="14">
        <f t="shared" si="6"/>
        <v>73310474.489999995</v>
      </c>
      <c r="J39" s="14">
        <f t="shared" si="6"/>
        <v>91428461.232199982</v>
      </c>
      <c r="K39" s="14">
        <f t="shared" si="6"/>
        <v>56110089.069999993</v>
      </c>
      <c r="L39" s="14">
        <f t="shared" si="6"/>
        <v>2565762519.3400002</v>
      </c>
      <c r="M39" s="14">
        <f t="shared" si="6"/>
        <v>14841414.349999998</v>
      </c>
      <c r="N39" s="14">
        <f t="shared" si="6"/>
        <v>399228469.19</v>
      </c>
      <c r="O39" s="14">
        <f t="shared" si="6"/>
        <v>85978761.799999997</v>
      </c>
      <c r="P39" s="14">
        <f t="shared" si="6"/>
        <v>613580463.87000012</v>
      </c>
      <c r="Q39" s="14">
        <f t="shared" si="6"/>
        <v>1721879041.1699998</v>
      </c>
      <c r="R39" s="14">
        <f t="shared" si="6"/>
        <v>51934493.009999998</v>
      </c>
      <c r="S39" s="14">
        <f>+S30+S38</f>
        <v>261515587.89000002</v>
      </c>
      <c r="T39" s="14">
        <f t="shared" si="6"/>
        <v>51103797.850000001</v>
      </c>
      <c r="U39" s="14">
        <f t="shared" si="6"/>
        <v>205641512.93000001</v>
      </c>
      <c r="V39" s="14">
        <f t="shared" si="6"/>
        <v>561011054.96000004</v>
      </c>
      <c r="W39" s="14">
        <f t="shared" si="6"/>
        <v>580017075.88910007</v>
      </c>
      <c r="X39" s="14">
        <f t="shared" si="6"/>
        <v>334757244.07999998</v>
      </c>
      <c r="Y39" s="15">
        <f t="shared" si="3"/>
        <v>8262708671.3695793</v>
      </c>
    </row>
    <row r="40" spans="1:25" x14ac:dyDescent="0.3">
      <c r="A40" s="13" t="s">
        <v>55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3595168.87</v>
      </c>
      <c r="W40" s="14">
        <v>0</v>
      </c>
      <c r="X40" s="14">
        <v>0</v>
      </c>
      <c r="Y40" s="15">
        <f t="shared" si="3"/>
        <v>3595168.87</v>
      </c>
    </row>
    <row r="41" spans="1:25" ht="15" thickBot="1" x14ac:dyDescent="0.35">
      <c r="A41" s="31" t="s">
        <v>56</v>
      </c>
      <c r="B41" s="32">
        <v>289067918.50999999</v>
      </c>
      <c r="C41" s="32">
        <v>19399367.41</v>
      </c>
      <c r="D41" s="32">
        <v>0</v>
      </c>
      <c r="E41" s="32">
        <v>1128862.27</v>
      </c>
      <c r="F41" s="32">
        <v>7218237.8899999997</v>
      </c>
      <c r="G41" s="32">
        <v>0</v>
      </c>
      <c r="H41" s="32">
        <v>0</v>
      </c>
      <c r="I41" s="32">
        <v>2198356.7599999998</v>
      </c>
      <c r="J41" s="32">
        <v>0</v>
      </c>
      <c r="K41" s="32">
        <v>31355730.809999999</v>
      </c>
      <c r="L41" s="32">
        <v>3534231567.27</v>
      </c>
      <c r="M41" s="32">
        <v>4445585.46</v>
      </c>
      <c r="N41" s="32">
        <v>2243182373.0799999</v>
      </c>
      <c r="O41" s="32">
        <v>280516737.40000004</v>
      </c>
      <c r="P41" s="32">
        <v>0</v>
      </c>
      <c r="Q41" s="32">
        <v>2653245116.3699999</v>
      </c>
      <c r="R41" s="32">
        <v>59454967.590000004</v>
      </c>
      <c r="S41" s="32">
        <v>0</v>
      </c>
      <c r="T41" s="32">
        <v>6342656.3399999999</v>
      </c>
      <c r="U41" s="32">
        <v>0</v>
      </c>
      <c r="V41" s="32">
        <v>0</v>
      </c>
      <c r="W41" s="32">
        <v>18339266.359999999</v>
      </c>
      <c r="X41" s="32">
        <v>1207933441.3900001</v>
      </c>
      <c r="Y41" s="33">
        <f t="shared" si="3"/>
        <v>10358060184.91</v>
      </c>
    </row>
    <row r="42" spans="1:25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4" spans="1:25" x14ac:dyDescent="0.3">
      <c r="A44" s="35"/>
    </row>
    <row r="45" spans="1:25" x14ac:dyDescent="0.3">
      <c r="A45" s="35" t="s">
        <v>57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5" x14ac:dyDescent="0.3">
      <c r="A46" s="36" t="s">
        <v>58</v>
      </c>
    </row>
    <row r="47" spans="1:25" x14ac:dyDescent="0.3">
      <c r="O47" s="37"/>
    </row>
  </sheetData>
  <pageMargins left="0.23622047244094491" right="0.23622047244094491" top="0.74803149606299213" bottom="0.74803149606299213" header="0.31496062992125984" footer="0.31496062992125984"/>
  <pageSetup paperSize="5" scale="4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 IMF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Bertín Rojas Cereceda</dc:creator>
  <cp:lastModifiedBy>Bertín Rojas Cereceda</cp:lastModifiedBy>
  <cp:lastPrinted>2016-02-04T15:54:30Z</cp:lastPrinted>
  <dcterms:created xsi:type="dcterms:W3CDTF">2016-02-04T13:41:12Z</dcterms:created>
  <dcterms:modified xsi:type="dcterms:W3CDTF">2016-02-04T15:54:37Z</dcterms:modified>
</cp:coreProperties>
</file>